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4805" windowHeight="7650" activeTab="6"/>
  </bookViews>
  <sheets>
    <sheet name="титульный" sheetId="1" r:id="rId1"/>
    <sheet name="ф 1" sheetId="2" r:id="rId2"/>
    <sheet name="ф2" sheetId="3" r:id="rId3"/>
    <sheet name="ф3" sheetId="4" r:id="rId4"/>
    <sheet name="ф 4" sheetId="5" r:id="rId5"/>
    <sheet name="ф5" sheetId="6" r:id="rId6"/>
    <sheet name="ф 6" sheetId="7" r:id="rId7"/>
  </sheets>
  <definedNames/>
  <calcPr fullCalcOnLoad="1"/>
</workbook>
</file>

<file path=xl/sharedStrings.xml><?xml version="1.0" encoding="utf-8"?>
<sst xmlns="http://schemas.openxmlformats.org/spreadsheetml/2006/main" count="681" uniqueCount="262">
  <si>
    <t>Код аналитической программной классификации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</si>
  <si>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</si>
  <si>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соисполнители</t>
  </si>
  <si>
    <t>Код бюджетной классификации</t>
  </si>
  <si>
    <t>Расходы бюджета муниципального образования, тыс. рублей</t>
  </si>
  <si>
    <t>МП</t>
  </si>
  <si>
    <t>Пп</t>
  </si>
  <si>
    <t>ОМ</t>
  </si>
  <si>
    <t>М</t>
  </si>
  <si>
    <t>И</t>
  </si>
  <si>
    <t>ГРБС</t>
  </si>
  <si>
    <t>Рз</t>
  </si>
  <si>
    <t>Пр</t>
  </si>
  <si>
    <t>ЦС</t>
  </si>
  <si>
    <t>ВР</t>
  </si>
  <si>
    <t>Всего</t>
  </si>
  <si>
    <t>Управление жилищно-коммунального хозяйства</t>
  </si>
  <si>
    <t>1</t>
  </si>
  <si>
    <t>01</t>
  </si>
  <si>
    <t>04</t>
  </si>
  <si>
    <t>02</t>
  </si>
  <si>
    <t>2</t>
  </si>
  <si>
    <t>3</t>
  </si>
  <si>
    <t>05</t>
  </si>
  <si>
    <t>03</t>
  </si>
  <si>
    <t>4</t>
  </si>
  <si>
    <t>5</t>
  </si>
  <si>
    <t>кассовое исполнение на конец отчетного периода</t>
  </si>
  <si>
    <t>кассовые расходы, %</t>
  </si>
  <si>
    <t>к плану на отчетный период</t>
  </si>
  <si>
    <t>Наименование муниципальной программы, подпрограммы</t>
  </si>
  <si>
    <t>Источник финансирования</t>
  </si>
  <si>
    <t>Итого</t>
  </si>
  <si>
    <t>в том числе:</t>
  </si>
  <si>
    <t>Оценка расходов согласно МП</t>
  </si>
  <si>
    <t>Фактические расходы на отчетную дату</t>
  </si>
  <si>
    <t>отношение фактических расходов  к оценке расходов, %</t>
  </si>
  <si>
    <t>Оценка расходов, тыс.руб.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</si>
  <si>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</si>
  <si>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</si>
  <si>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</si>
  <si>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план на отчетный год</t>
  </si>
  <si>
    <t>план на отчетный период</t>
  </si>
  <si>
    <t>факт по состоянию на конец отчетного периода</t>
  </si>
  <si>
    <t>% исполнения к плану на отчетный год</t>
  </si>
  <si>
    <t>% исполнения к плану на отчетный период</t>
  </si>
  <si>
    <t>Наименование подпрограммы, основного мероприятия, мероприятия</t>
  </si>
  <si>
    <t>Срок выполнения плановый</t>
  </si>
  <si>
    <t>Срок выполнения фактический</t>
  </si>
  <si>
    <t>Достигнутый результат</t>
  </si>
  <si>
    <t>Коды аналитической программной классификации</t>
  </si>
  <si>
    <t>№ п/п</t>
  </si>
  <si>
    <t>Наименование целевого показателя (индикатора)</t>
  </si>
  <si>
    <t>Единица измерения</t>
  </si>
  <si>
    <t>Значения целевого показателя (индикатора)</t>
  </si>
  <si>
    <t>Темп роста к уровню прошлого года, %</t>
  </si>
  <si>
    <t>Обоснование отклонений значений целевого показателя (индикатора) на конец отчетного периода</t>
  </si>
  <si>
    <t>10</t>
  </si>
  <si>
    <t>Вид правового акта</t>
  </si>
  <si>
    <t>Дата принятия</t>
  </si>
  <si>
    <t>Номер</t>
  </si>
  <si>
    <t>Суть изменений (краткое изложение)</t>
  </si>
  <si>
    <t>Форма №5</t>
  </si>
  <si>
    <t>Форма №6</t>
  </si>
  <si>
    <t>Форма №3</t>
  </si>
  <si>
    <t>УТВЕРЖДАЮ</t>
  </si>
  <si>
    <t>Зам. главы Администрации Администрации города Воткинска по ЖКХ и транспорту</t>
  </si>
  <si>
    <t>А.В. Обухов</t>
  </si>
  <si>
    <t>"__________" __________________     2016г.</t>
  </si>
  <si>
    <t>Отчет о реализации муниципальной программы</t>
  </si>
  <si>
    <t>(наименование муниципальной программы)</t>
  </si>
  <si>
    <t>Форма1. Отчет об использовании бюджетных ассигнований бюджета муниципального образования на реализацию муниципальной программы</t>
  </si>
  <si>
    <t>2015-2020 годы</t>
  </si>
  <si>
    <t xml:space="preserve"> </t>
  </si>
  <si>
    <t>"Социальная поддержка населения на 2015-2020 годы"</t>
  </si>
  <si>
    <t>Социальная поддержка семьи и детей</t>
  </si>
  <si>
    <t>Администрация города Воткинска</t>
  </si>
  <si>
    <t>Учет (регистрация) многодетных семей</t>
  </si>
  <si>
    <t>Социальная поддержка населения на 2015-2020 годы</t>
  </si>
  <si>
    <t>Управление образования</t>
  </si>
  <si>
    <t>933</t>
  </si>
  <si>
    <t>0410104340</t>
  </si>
  <si>
    <t>323</t>
  </si>
  <si>
    <t>Предоставление государственной услуги «Компенсация стоимости проезда на внутригородском транспорте, а также в автобусах пригородного сообщения для учащихся общеобразовательных школ и образовательных учреждений начального профессионального образования путём выдачи проездных билетов»</t>
  </si>
  <si>
    <t>Бесплатное питание для учащихся образовательных учреждений для детей дошкольного и младшего школьного возраста общеобразовательных учреждений (один раз в учебный день).</t>
  </si>
  <si>
    <t>612</t>
  </si>
  <si>
    <t>Организация и проведение мероприятий, направленных на повышение престижа семьи и семейных ценностей</t>
  </si>
  <si>
    <t>Культурно - массовые мероприятия</t>
  </si>
  <si>
    <t>0410261700</t>
  </si>
  <si>
    <t>Устройство детей-сирот и детей, оставшихся без попечения родителей на воспитание в семьи</t>
  </si>
  <si>
    <t>Предоставление государственной услуги "Назначение и выплата единовременного пособия при передаче ребенка на воспитание в семью"</t>
  </si>
  <si>
    <t>0410352600</t>
  </si>
  <si>
    <t>Выплата денежных средств на содержание ребенка, переданного в приемную семью, в том числе выплата приемному родителю компенсации расходов на приобретение книгоиздательской продукции и периодических изданий, на оплату коммунальных услуг и текущих расходов</t>
  </si>
  <si>
    <t>0410304250</t>
  </si>
  <si>
    <t>Вознаграждение, причитающееся приемным родителямсанкционированного сбора твердых бытовых отходов, содержание дорог</t>
  </si>
  <si>
    <t>Организация опеки и попечительства в отношении несовершеннолетних</t>
  </si>
  <si>
    <t>Выплата денежных средств на содержание детей, находящихся под опекой (попечительством)</t>
  </si>
  <si>
    <t>0410404260</t>
  </si>
  <si>
    <t>313</t>
  </si>
  <si>
    <t>Выплата денежных средств на содержание усыновленных (удочеренных) детей</t>
  </si>
  <si>
    <t>0410406330</t>
  </si>
  <si>
    <t>Социальная поддержка старшего поколения, ветеранов и инвалидов, иных категорий граждан</t>
  </si>
  <si>
    <t>Пособия и компенсации гражданам и иные социальные выплаты, кроме публичных нормативных обязательств</t>
  </si>
  <si>
    <t>Оказание социальной поддержки пенсионерам, получающим трудовую пенсию по старости, не имеющим мер социальной поддержки из Федерального бюджета и бюджета Удмуртской Республики по проезду на транспорте общего пользования путем  оказания компенсации автотранспортным предприятиям в целях возмещения недополученных доходов в связи предоставлением льготного проезда</t>
  </si>
  <si>
    <t>0420161700</t>
  </si>
  <si>
    <t>Другие выплаты по социальной помощи</t>
  </si>
  <si>
    <t>Предоставление муниципальной услуги «Оказание адресной социальной помощи гражданам, находящимся в трудной жизненной ситуации</t>
  </si>
  <si>
    <t>0420261720</t>
  </si>
  <si>
    <t xml:space="preserve">Пособия и компенсации по публичным обязательствам (выплаты почетным гражданам города Воткинска). </t>
  </si>
  <si>
    <t>0420261730</t>
  </si>
  <si>
    <t>Пенсионное обеспечение</t>
  </si>
  <si>
    <t>Пенсии, выплачиваемые организациями сектора государственного управления (ежемесячные доплаты к пенсии лицам, замещавшим муниципальную должность и пенсии за выслугу лет муниципальным служащим МО «Город Воткинск»).</t>
  </si>
  <si>
    <t>0420561710</t>
  </si>
  <si>
    <t>Обеспечение жильем отдельных категорий граждан, стимулирование улучшения жилищных условий</t>
  </si>
  <si>
    <t>Реализация мероприятий по предоставлению мер социальной поддержки многодетным семьям</t>
  </si>
  <si>
    <t>0430104460</t>
  </si>
  <si>
    <t>Реализация мероприятий по предоставлению мер социальной поддержки ветеранам ВОВ</t>
  </si>
  <si>
    <t>Обеспечение жильем отдельных категорий граждан, установленных ФЗ от 12.01.1995 года № 5 "О ветеранах", в соответствии с Указом Президента РФ от 07.05.2007г. № 714 "Об обеспечении жильем ветеранов ВОВ 1941-1945г.г."</t>
  </si>
  <si>
    <t>0430251340</t>
  </si>
  <si>
    <t>0430404470</t>
  </si>
  <si>
    <t>Предоставление субсидий и льгот по оплате жилищно-коммунальных услуг (выполнение переданных полномочий)</t>
  </si>
  <si>
    <t>Предоставление компенсации произведенных расходов в размере 30% многодетным семьям</t>
  </si>
  <si>
    <t>0440304340</t>
  </si>
  <si>
    <t>Социальная поддержка населения на 2015-2020г.г.</t>
  </si>
  <si>
    <t>Обеспечение предоставления мер социальной поддержки по обеспечению жильем инвалидов войны и инвалидов боевых действий, участников ВОВ, ветеранов боевых действий, военнослужащих, проходивших военную службу в период с 22.06.1941г. по 3.09.1945г.</t>
  </si>
  <si>
    <t>Форма 2.   Отчет о расходах на реализацию  муниципальной программы "Социальная поддержка населения на 2015-2020 годы</t>
  </si>
  <si>
    <t>Социальная поддержка населения</t>
  </si>
  <si>
    <t>Ответственный исполнитель подпрограммы, основного мероприятия, мероприятия</t>
  </si>
  <si>
    <t>Ожидаемый результат</t>
  </si>
  <si>
    <t>Проблемы, возникшие в ходе реализации мероприятия)</t>
  </si>
  <si>
    <t xml:space="preserve">Управление образования </t>
  </si>
  <si>
    <t>2015 – 2020 годы</t>
  </si>
  <si>
    <t>Укрепление  престижа и развитие института семьи и семейных ценностей, обеспечение приоритета семейных форм воспитания детей-сирот и детей, оставшихся без попечения родителей.</t>
  </si>
  <si>
    <t>Учёт (регистрация) многодетных семей</t>
  </si>
  <si>
    <t xml:space="preserve">Сектор по делам семьи УСПН </t>
  </si>
  <si>
    <t>Повышение качества жизни многодетных семей за счет государственной социальной поддержки –</t>
  </si>
  <si>
    <t xml:space="preserve">Повышение качества жизни многодетных семей за счет государственной социальной поддержки </t>
  </si>
  <si>
    <t>Сектор по делам семьи УСПН</t>
  </si>
  <si>
    <t xml:space="preserve">Отдел опеки и попечительства УСПН </t>
  </si>
  <si>
    <t>2015- 2020 годы</t>
  </si>
  <si>
    <t>Увеличение количества детей-сирот и детей, оставшихся без попечения родителей, переданных в отчётном году на воспитание в семьи.</t>
  </si>
  <si>
    <t>Увеличение  доли детей-сирот и детей, оставшихся без попечения родителей, переданных на воспитание в семьи, в общей численности детей-сирот и детей, оставшихся без попечения родителей.</t>
  </si>
  <si>
    <t>Увеличение доли  детей, оставшихся без попечения родителей, - всего, в том числе переданных не родственникам (в приемные семьи, на усыновление (удочерение), под опеку (попечительство), охваченных другими формами семейного устройства (семейные детские дома, патронатные семьи), находящихся в государственных (муниципальных) учреждениях всех типов</t>
  </si>
  <si>
    <t>Оказание содействия детям-сиротам и детям, оставшимся без попечения родителей, в обучении на курсах по подготовке к поступлению в образовательные учреждения среднего и высшего профессионального образования</t>
  </si>
  <si>
    <t>Вознаграждение, причитающееся приемным родителям</t>
  </si>
  <si>
    <t>Оказание социальной поддержки пенсионерам, получающим трудовую пенсию по старости, не имеющим мер социальной поддержки из Федерального бюджета и бюджета Удмуртской Республики по проезду на транспорте общего пользования путем  оказания компенсации автотранспортным предприятиям в целях возмещения недополученных доходов в связи предоставлением льготного проезда</t>
  </si>
  <si>
    <t>Управление социальной поддержки населения, Управление образования</t>
  </si>
  <si>
    <t xml:space="preserve">Увеличение числа зарегистрированных многодетных семей </t>
  </si>
  <si>
    <t>4.1</t>
  </si>
  <si>
    <r>
      <t>Повышение престижа семьи с детьми,</t>
    </r>
    <r>
      <rPr>
        <sz val="8"/>
        <color indexed="56"/>
        <rFont val="Times New Roman"/>
        <family val="1"/>
      </rPr>
      <t xml:space="preserve"> популяризация </t>
    </r>
    <r>
      <rPr>
        <sz val="8"/>
        <color indexed="8"/>
        <rFont val="Times New Roman"/>
        <family val="1"/>
      </rPr>
      <t>многосемейности</t>
    </r>
  </si>
  <si>
    <r>
      <t xml:space="preserve">Сокращение количества детей-сирот и детей, оставшихся без </t>
    </r>
    <r>
      <rPr>
        <sz val="8"/>
        <color indexed="8"/>
        <rFont val="Times New Roman"/>
        <family val="1"/>
      </rPr>
      <t>попечения родителей.</t>
    </r>
  </si>
  <si>
    <r>
      <t>У</t>
    </r>
    <r>
      <rPr>
        <sz val="8"/>
        <color indexed="8"/>
        <rFont val="Times New Roman"/>
        <family val="1"/>
      </rPr>
      <t>величение количества граждан, получивших социальную поддержку</t>
    </r>
  </si>
  <si>
    <r>
      <t>У</t>
    </r>
    <r>
      <rPr>
        <sz val="8"/>
        <color indexed="8"/>
        <rFont val="Times New Roman"/>
        <family val="1"/>
      </rPr>
      <t xml:space="preserve">величение количества граждан, получивших социальную поддержку </t>
    </r>
  </si>
  <si>
    <t>4.2</t>
  </si>
  <si>
    <t>Повышение качества жизни  старшего поколения, ветеранов и инвалидов, семей с детьми и иных категорий граждан.</t>
  </si>
  <si>
    <t>Увеличение количества граждан, получивших социальную поддержку</t>
  </si>
  <si>
    <t>4.3</t>
  </si>
  <si>
    <r>
      <t>П</t>
    </r>
    <r>
      <rPr>
        <sz val="8"/>
        <color indexed="8"/>
        <rFont val="Times New Roman"/>
        <family val="1"/>
      </rPr>
      <t>овышение качества жизни  старшего поколения, ветеранов и инвалидов, семей с детьми и иных категорий граждан.</t>
    </r>
  </si>
  <si>
    <t>Реализация мероприятий по предоставлению мер социальной поддержки инвалидам и семьям, имеющим детей-инвалидов, ветеранам боевых действий и приравненным к ним лицам</t>
  </si>
  <si>
    <t>4.4</t>
  </si>
  <si>
    <t>Компенсация произведенных расходов в размере 30 процентов многодетным семьям</t>
  </si>
  <si>
    <t>Улучшение жилищных условий многодетных семей за счет предоставления безвозмездных субсидий на строительство, реконструкцию, капитальный ремонт и приобретение жилых помещений</t>
  </si>
  <si>
    <t>Улучшение жилищных условий  ветеранов Великой Отечественной войны за счет предоставления единовременной денежной выплаты на строительство и приобретение жилого помещения</t>
  </si>
  <si>
    <t xml:space="preserve">Улучшение жилищных условий инвалидов и семей, имеющих детей-инвалидов, ветеранов боевых действий и приравненных к ним лиц за счет предоставления единовременной денежной выплаты на строительство и приобретение жилого помещения
</t>
  </si>
  <si>
    <t>Повышение качества жизни  многодетных семей.</t>
  </si>
  <si>
    <t>«Социальная поддержка семьи и детей»</t>
  </si>
  <si>
    <t>семья</t>
  </si>
  <si>
    <t>человек</t>
  </si>
  <si>
    <t>процент</t>
  </si>
  <si>
    <t>"Социальная поддержка населения на 2015-2020 г.г."</t>
  </si>
  <si>
    <t>Число зарегистрированных многодетных семей</t>
  </si>
  <si>
    <t>Количестова детей- сирот и детей, оставшихся без попечения родителей</t>
  </si>
  <si>
    <t>Количестова детей- сирот и детей, оставшихся без попечения родителей, находящийся на воспитании в семьях</t>
  </si>
  <si>
    <t>Для детей-сирот и детей, оставшихся без попечения родителей, переданных на воспитание в семьи, в общей численности детей-сирот и детей, оставшихся без попечения родителей</t>
  </si>
  <si>
    <t>Доля детей, оставшихся без попечения родителей, - всего, в том числе переданных не родственникам (в приемные семьи, на усыновление, удочерение), под опеку (попечительство), охваченных другими формами семейного устройства (семейные детские дома, патронатные семьи), находящихся в государственных (муниципальных) учреждениях всех типов</t>
  </si>
  <si>
    <t>"Социальная поддержка старшего поколения, ветеранов и инвалидов, иных категорий граждан"</t>
  </si>
  <si>
    <t>Количество граждан, получивших социальную поддержку</t>
  </si>
  <si>
    <t>Увеличение доли многодетных семей, улучшивших жилищные условия за счет предоставления безвозмездной субсидии на строительство, реконструкцию, капитальный ремонт и приобретение жилого помещения к общей численности многодетных семей, состоящих на учете нуждающихся в улучшении жилищных условий</t>
  </si>
  <si>
    <t>Доля инвалидов и семей, имеющих детей-инвалидов, ветеранов боевых действий и приравненных к ним лиц, улучшивших жилищные условия за счет предоставления единовременной денежной выплаты на строительство и приобретение жилого помещения в общей численности инвалидов и семей, имеющих детей-инвалидов, состоящих на учете нуждающихся в улучшении жилищных условий</t>
  </si>
  <si>
    <t>Увеличение доли ветеранов Великой Отечественной войны, членов семей погибших (умерших) инвалидов и участников Великой Отечественной войны, улучшивших жилищные условия за счет предоставления единовременной денежной выплаты на строительство и приобретение жилого помещения к общей численности ветеранов Великой Отечественной войны, состоящих на учете нуждающихся в улучшении жилищных условий</t>
  </si>
  <si>
    <t>«Обеспечение жильем отдельных категорий граждан, стимулирование улучшения жилищных условий»</t>
  </si>
  <si>
    <t>«Предоставление субсидий и льгот по оплате жилищно-коммунальных услуг (выполнение переданных полномочий)»</t>
  </si>
  <si>
    <t>Доля многодетных семей, обратившихся за предоставлением компенсаций от общего количества  зарегистрированных многодетных семей, проживающих в МО «Город Воткинск».</t>
  </si>
  <si>
    <t>Количество семей, обратившихся за компенсацией.</t>
  </si>
  <si>
    <t>Сумма компенсационных выплат на оплату коммунальных услуг многодетным семьям, обратившимся за компенсацией.</t>
  </si>
  <si>
    <t>тыс. руб.</t>
  </si>
  <si>
    <t>семьи</t>
  </si>
  <si>
    <t>Отчет о достигнутых значениях целевых показателей (индикаторов) муниципальной программы "Социальная поддержка населения на 2015-2020 годы"</t>
  </si>
  <si>
    <t>Сведения о внесенных  за отчетный период изменениях в муниципальную программу "Социальная поддержка населенияна 2015-2020 годы"</t>
  </si>
  <si>
    <t>Относительное отклонение факта от плана</t>
  </si>
  <si>
    <t xml:space="preserve">Улучшение жилищных условий отдельных категорий граждан. </t>
  </si>
  <si>
    <t>Упрощение процедуры и повышение качества предоставляемых населению города Воткинска услуг.                      Обеспечение социальной поддержки населению города Воткинска                   Сокращение задолженности за жилое помещение и коммунальные услуги у граждан</t>
  </si>
  <si>
    <t>Форма 4.      Отчет о выполнении сводных показателей муниципальных заданий на оказание муниципальных услуг (выполнение работ) в рамках реализации муниципальной программы "Социальная поддержка населения на 2015-2020 годы"</t>
  </si>
  <si>
    <t>В рамках программы  муниципальные задания на выполнение муниципальных услуг (работ)  не выдаются"</t>
  </si>
  <si>
    <t>Организация регулярных перевозок по регулируемым тарифам в целях возмещения расходов, связанных с обеспечением равной доступности услуг общественного транспорта отдельным категориям граждан, имеющим право на получение мер социальной поддержки</t>
  </si>
  <si>
    <t>08</t>
  </si>
  <si>
    <t>09</t>
  </si>
  <si>
    <t>0410302160</t>
  </si>
  <si>
    <t>0420108100</t>
  </si>
  <si>
    <t>814</t>
  </si>
  <si>
    <t>04201S8100</t>
  </si>
  <si>
    <r>
      <t>А</t>
    </r>
    <r>
      <rPr>
        <sz val="8.5"/>
        <rFont val="Times New Roman"/>
        <family val="1"/>
      </rPr>
      <t>дминистрация города Воткинска</t>
    </r>
  </si>
  <si>
    <t>Иные субсидии некоммерческим организациям (за исключением государственных (муниципальных) учреждений)</t>
  </si>
  <si>
    <t>06</t>
  </si>
  <si>
    <t>0420461180</t>
  </si>
  <si>
    <t>Предоставлена 1 единовремеенная выплата</t>
  </si>
  <si>
    <t>4055,8</t>
  </si>
  <si>
    <t>Управление социальной поддержки населения, Администрация города Воткинска</t>
  </si>
  <si>
    <t>Управление социальной поддержки населения,  Администрация города Воткинска</t>
  </si>
  <si>
    <t xml:space="preserve"> Администрация г. Воткинска</t>
  </si>
  <si>
    <t>Иные субсидии некоммерческим организациям (за исключением государственных (муниципальных) учреждений</t>
  </si>
  <si>
    <t>Обеспечение предоставления мер социальной поддержки по обеспечению жильем инвалидов боевых действий, участников Великой Отечественной войны, ветеранов боевых действий, военнослужащих, проходивших военную службу в период с 22.06.1941г. По 03.09.1945г.</t>
  </si>
  <si>
    <t>Отчет о реализации муниципальной программы   "Социальная поддержка населения на 2015-2020 годы"</t>
  </si>
  <si>
    <t>Ж.А. Александрова  ________________</t>
  </si>
  <si>
    <t xml:space="preserve"> Форма 3.     Отчет о выполнении основных мероприятий муниципальной программы                                                                                               "Социальная поддержка населения на 2015-2020 годы"</t>
  </si>
  <si>
    <t>средства бюджета Удмуртской Республики</t>
  </si>
  <si>
    <t>средства бюджета Российской Федерации</t>
  </si>
  <si>
    <t xml:space="preserve">1) бюджет муниципального образования </t>
  </si>
  <si>
    <t>2) средства бюджетов других уровней бюджетной системы Российской Федерации, планируемые к привлечению</t>
  </si>
  <si>
    <t>3) иные источники</t>
  </si>
  <si>
    <t>53,44</t>
  </si>
  <si>
    <t>567</t>
  </si>
  <si>
    <t>3423,9</t>
  </si>
  <si>
    <t>На учете состоят 29 человек</t>
  </si>
  <si>
    <t>04201S8350</t>
  </si>
  <si>
    <t>0420108350</t>
  </si>
  <si>
    <t>за   1 полугодие 2018 год</t>
  </si>
  <si>
    <t xml:space="preserve"> 1 полугодие  2018 год</t>
  </si>
  <si>
    <t>план                               на 30.06.2018 г.</t>
  </si>
  <si>
    <t>план                               на 01.01.2018 г.</t>
  </si>
  <si>
    <t>к плану на 01.01.2018 г.</t>
  </si>
  <si>
    <t>за  1 полугодие 2018 год</t>
  </si>
  <si>
    <t>собственные средства бюджета муниципального образования</t>
  </si>
  <si>
    <t>за 1 полугодие 2018 год</t>
  </si>
  <si>
    <t>2018 год</t>
  </si>
  <si>
    <t xml:space="preserve"> 2018 год</t>
  </si>
  <si>
    <t xml:space="preserve">На учете стоит 974 многодетная семья </t>
  </si>
  <si>
    <t>Услугой воспользовалось 895 детей</t>
  </si>
  <si>
    <t>Питанием обеспечено 941 детей</t>
  </si>
  <si>
    <t>Количество детей-сирот и детей, оставшихся без попечения родителей, находящихся на воспитании в семьях – 197 ребенка</t>
  </si>
  <si>
    <t>Проведено: "День семьи", "День семьи, любви и верности".</t>
  </si>
  <si>
    <t>Социальную поддержку  получили 19 семьи/ 69 человек</t>
  </si>
  <si>
    <t>Социальную поддержку  получили 12 человек</t>
  </si>
  <si>
    <t>Социальную поддержку получили 40 человек</t>
  </si>
  <si>
    <t xml:space="preserve"> безвозмездной субсидии предоставлено не было</t>
  </si>
  <si>
    <t>Доля многодетных семей, обратившихся за предоставлением компенсаций от общего количества  зарегистрированных многодетных семей, проживающих в МО «Город Воткинск»  - 30,28 %            Количество семей, обратившихся за компенсацией - 295.                               Сумма компенсационных выплат на оплату коммунальных услуг многодетным семьям, обратившимся за компенсацией - 1 745,98 р.</t>
  </si>
  <si>
    <t>Доля детей-сирот и детей, оставшихся без попечения родителей, переданных на воспитание в семьи, в общей численности детей-сирот и детей, оставшихся без попечения родителей – 80,0 %</t>
  </si>
  <si>
    <t>Количество детей-сирот и детей, оставшихся без попечения родителей - 247 ребенка</t>
  </si>
  <si>
    <t>за  1 полугодие 2018 года</t>
  </si>
  <si>
    <t xml:space="preserve">  за  1 полугодие 2018 года</t>
  </si>
  <si>
    <t>факт на конец отчетного периода  2018</t>
  </si>
  <si>
    <t>план на конец отчетного (текущего) года  2018 год</t>
  </si>
  <si>
    <t>30,28</t>
  </si>
  <si>
    <t>295</t>
  </si>
  <si>
    <t>1745,98</t>
  </si>
  <si>
    <t xml:space="preserve">факт на начало отчетного периода (за прошлый год) 2017 год </t>
  </si>
  <si>
    <t>49,56</t>
  </si>
  <si>
    <t>511</t>
  </si>
  <si>
    <t>промежуточные показатели,к концу года показатели достигнут планового значения</t>
  </si>
  <si>
    <t>Доля  детей, оставшихся без попечения родителей, - всего, в том числе переданных не родственникам (в приемные семьи, на усыновление (удочерение), под опеку (попечительство), охваченных другими формами семейного устройства (семейные детские дома, патронатные семьи), находящихся в государственных (муниципальных) учреждениях всех типов –   70,6 %</t>
  </si>
  <si>
    <t>Заместитель главы Администрации города Воткинска по социальным вопросам</t>
  </si>
  <si>
    <t xml:space="preserve">Количество граждан, получивших социальную поддержку – 1502 человек.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</si>
</sst>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#,##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0.000"/>
    <numFmt numFmtId="182" formatCode="mmm/yyyy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.5"/>
      <color indexed="63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sz val="8"/>
      <color indexed="56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sz val="8"/>
      <color indexed="10"/>
      <name val="Times New Roman"/>
      <family val="1"/>
    </font>
    <font>
      <sz val="8"/>
      <color indexed="63"/>
      <name val="Times New Roman"/>
      <family val="1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8.5"/>
      <name val="Calibri"/>
      <family val="2"/>
    </font>
    <font>
      <sz val="11"/>
      <name val="Times New Roman"/>
      <family val="1"/>
    </font>
    <font>
      <b/>
      <sz val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.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rgb="FFFF0000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450"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173" fontId="7" fillId="0" borderId="10" xfId="0" applyNumberFormat="1" applyFont="1" applyFill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6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vertical="center"/>
    </xf>
    <xf numFmtId="0" fontId="31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/>
    </xf>
    <xf numFmtId="0" fontId="32" fillId="0" borderId="10" xfId="0" applyFont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6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23" fillId="0" borderId="11" xfId="42" applyFont="1" applyBorder="1" applyAlignment="1">
      <alignment vertical="center" wrapText="1"/>
    </xf>
    <xf numFmtId="0" fontId="19" fillId="0" borderId="0" xfId="42" applyFont="1" applyBorder="1" applyAlignment="1">
      <alignment horizontal="left" wrapText="1"/>
    </xf>
    <xf numFmtId="0" fontId="23" fillId="0" borderId="0" xfId="42" applyFont="1" applyBorder="1" applyAlignment="1">
      <alignment horizontal="left" vertical="center"/>
    </xf>
    <xf numFmtId="0" fontId="18" fillId="0" borderId="0" xfId="42" applyFont="1" applyBorder="1" applyAlignment="1">
      <alignment horizontal="center" vertical="center"/>
    </xf>
    <xf numFmtId="0" fontId="24" fillId="0" borderId="0" xfId="0" applyFont="1" applyAlignment="1">
      <alignment/>
    </xf>
    <xf numFmtId="0" fontId="18" fillId="0" borderId="0" xfId="42" applyFont="1" applyBorder="1" applyAlignment="1">
      <alignment horizontal="center" vertical="center" wrapText="1"/>
    </xf>
    <xf numFmtId="0" fontId="23" fillId="0" borderId="0" xfId="42" applyFont="1" applyBorder="1" applyAlignment="1">
      <alignment horizontal="center" vertical="center"/>
    </xf>
    <xf numFmtId="0" fontId="19" fillId="0" borderId="0" xfId="42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5" fontId="5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17" fillId="0" borderId="10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33" fillId="0" borderId="0" xfId="0" applyFont="1" applyFill="1" applyAlignment="1">
      <alignment/>
    </xf>
    <xf numFmtId="175" fontId="6" fillId="0" borderId="10" xfId="0" applyNumberFormat="1" applyFont="1" applyFill="1" applyBorder="1" applyAlignment="1">
      <alignment horizontal="center" vertical="center" wrapText="1"/>
    </xf>
    <xf numFmtId="175" fontId="5" fillId="0" borderId="10" xfId="0" applyNumberFormat="1" applyFont="1" applyFill="1" applyBorder="1" applyAlignment="1">
      <alignment horizontal="center" vertical="center"/>
    </xf>
    <xf numFmtId="175" fontId="8" fillId="0" borderId="10" xfId="0" applyNumberFormat="1" applyFont="1" applyFill="1" applyBorder="1" applyAlignment="1">
      <alignment horizontal="center" vertical="center" wrapText="1"/>
    </xf>
    <xf numFmtId="175" fontId="6" fillId="0" borderId="10" xfId="0" applyNumberFormat="1" applyFont="1" applyFill="1" applyBorder="1" applyAlignment="1">
      <alignment horizontal="center" vertical="center"/>
    </xf>
    <xf numFmtId="175" fontId="10" fillId="0" borderId="10" xfId="0" applyNumberFormat="1" applyFont="1" applyFill="1" applyBorder="1" applyAlignment="1">
      <alignment horizontal="center" vertical="center"/>
    </xf>
    <xf numFmtId="175" fontId="8" fillId="0" borderId="10" xfId="0" applyNumberFormat="1" applyFont="1" applyFill="1" applyBorder="1" applyAlignment="1">
      <alignment horizontal="center" vertical="center"/>
    </xf>
    <xf numFmtId="175" fontId="7" fillId="0" borderId="10" xfId="0" applyNumberFormat="1" applyFont="1" applyFill="1" applyBorder="1" applyAlignment="1">
      <alignment horizontal="center" vertical="center"/>
    </xf>
    <xf numFmtId="175" fontId="12" fillId="0" borderId="10" xfId="0" applyNumberFormat="1" applyFont="1" applyFill="1" applyBorder="1" applyAlignment="1">
      <alignment horizontal="center" vertical="center"/>
    </xf>
    <xf numFmtId="175" fontId="10" fillId="0" borderId="10" xfId="0" applyNumberFormat="1" applyFont="1" applyFill="1" applyBorder="1" applyAlignment="1">
      <alignment horizontal="center" vertical="center" wrapText="1"/>
    </xf>
    <xf numFmtId="175" fontId="14" fillId="0" borderId="10" xfId="0" applyNumberFormat="1" applyFont="1" applyFill="1" applyBorder="1" applyAlignment="1">
      <alignment horizontal="center"/>
    </xf>
    <xf numFmtId="175" fontId="29" fillId="0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0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Border="1" applyAlignment="1">
      <alignment vertical="top" wrapText="1"/>
    </xf>
    <xf numFmtId="0" fontId="9" fillId="0" borderId="10" xfId="0" applyFont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20" fillId="0" borderId="10" xfId="0" applyNumberFormat="1" applyFont="1" applyFill="1" applyBorder="1" applyAlignment="1">
      <alignment horizontal="left" vertical="top"/>
    </xf>
    <xf numFmtId="49" fontId="20" fillId="0" borderId="10" xfId="0" applyNumberFormat="1" applyFont="1" applyBorder="1" applyAlignment="1">
      <alignment horizontal="left" vertical="top"/>
    </xf>
    <xf numFmtId="49" fontId="20" fillId="0" borderId="10" xfId="0" applyNumberFormat="1" applyFont="1" applyBorder="1" applyAlignment="1">
      <alignment horizontal="left" vertical="top" wrapText="1"/>
    </xf>
    <xf numFmtId="0" fontId="26" fillId="0" borderId="10" xfId="0" applyFont="1" applyBorder="1" applyAlignment="1">
      <alignment horizontal="justify" vertical="top" wrapText="1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 vertical="top" wrapText="1"/>
    </xf>
    <xf numFmtId="0" fontId="28" fillId="0" borderId="10" xfId="0" applyFont="1" applyBorder="1" applyAlignment="1">
      <alignment vertical="top"/>
    </xf>
    <xf numFmtId="49" fontId="9" fillId="0" borderId="10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14" fontId="9" fillId="0" borderId="10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left" vertical="top" wrapText="1"/>
    </xf>
    <xf numFmtId="49" fontId="20" fillId="0" borderId="10" xfId="0" applyNumberFormat="1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 wrapText="1"/>
    </xf>
    <xf numFmtId="0" fontId="34" fillId="0" borderId="10" xfId="0" applyFont="1" applyFill="1" applyBorder="1" applyAlignment="1">
      <alignment horizontal="left" vertical="top" wrapText="1"/>
    </xf>
    <xf numFmtId="0" fontId="35" fillId="0" borderId="10" xfId="0" applyFont="1" applyBorder="1" applyAlignment="1">
      <alignment horizontal="left" vertical="top" wrapText="1"/>
    </xf>
    <xf numFmtId="0" fontId="32" fillId="0" borderId="10" xfId="0" applyFont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173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5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 indent="1"/>
    </xf>
    <xf numFmtId="0" fontId="21" fillId="0" borderId="10" xfId="0" applyFont="1" applyFill="1" applyBorder="1" applyAlignment="1">
      <alignment wrapText="1"/>
    </xf>
    <xf numFmtId="10" fontId="8" fillId="0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wrapText="1"/>
    </xf>
    <xf numFmtId="0" fontId="7" fillId="0" borderId="10" xfId="0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181" fontId="21" fillId="0" borderId="10" xfId="0" applyNumberFormat="1" applyFont="1" applyFill="1" applyBorder="1" applyAlignment="1">
      <alignment horizontal="center" vertical="center"/>
    </xf>
    <xf numFmtId="0" fontId="28" fillId="0" borderId="13" xfId="0" applyFont="1" applyBorder="1" applyAlignment="1">
      <alignment/>
    </xf>
    <xf numFmtId="175" fontId="8" fillId="0" borderId="12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10" fontId="21" fillId="0" borderId="10" xfId="0" applyNumberFormat="1" applyFont="1" applyFill="1" applyBorder="1" applyAlignment="1">
      <alignment horizontal="center" vertical="center"/>
    </xf>
    <xf numFmtId="175" fontId="10" fillId="0" borderId="14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175" fontId="8" fillId="0" borderId="1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75" fontId="8" fillId="0" borderId="15" xfId="0" applyNumberFormat="1" applyFont="1" applyFill="1" applyBorder="1" applyAlignment="1">
      <alignment horizontal="center" vertical="center"/>
    </xf>
    <xf numFmtId="173" fontId="29" fillId="0" borderId="10" xfId="0" applyNumberFormat="1" applyFont="1" applyFill="1" applyBorder="1" applyAlignment="1">
      <alignment horizontal="center" vertical="center"/>
    </xf>
    <xf numFmtId="49" fontId="26" fillId="0" borderId="14" xfId="0" applyNumberFormat="1" applyFont="1" applyFill="1" applyBorder="1" applyAlignment="1">
      <alignment horizontal="center" vertical="center"/>
    </xf>
    <xf numFmtId="49" fontId="80" fillId="0" borderId="14" xfId="0" applyNumberFormat="1" applyFont="1" applyFill="1" applyBorder="1" applyAlignment="1">
      <alignment horizontal="center" vertical="center"/>
    </xf>
    <xf numFmtId="49" fontId="80" fillId="0" borderId="14" xfId="0" applyNumberFormat="1" applyFont="1" applyBorder="1" applyAlignment="1">
      <alignment horizontal="center" vertical="center"/>
    </xf>
    <xf numFmtId="175" fontId="10" fillId="0" borderId="15" xfId="0" applyNumberFormat="1" applyFont="1" applyFill="1" applyBorder="1" applyAlignment="1">
      <alignment horizontal="center" vertical="center"/>
    </xf>
    <xf numFmtId="0" fontId="81" fillId="0" borderId="10" xfId="0" applyFont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173" fontId="8" fillId="0" borderId="12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173" fontId="8" fillId="0" borderId="10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173" fontId="10" fillId="0" borderId="15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175" fontId="7" fillId="0" borderId="0" xfId="0" applyNumberFormat="1" applyFont="1" applyFill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15" fillId="0" borderId="15" xfId="0" applyFont="1" applyFill="1" applyBorder="1" applyAlignment="1">
      <alignment horizontal="center" vertical="center" wrapText="1"/>
    </xf>
    <xf numFmtId="173" fontId="7" fillId="0" borderId="12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/>
    </xf>
    <xf numFmtId="175" fontId="12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175" fontId="7" fillId="0" borderId="14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/>
    </xf>
    <xf numFmtId="49" fontId="5" fillId="0" borderId="14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14" fontId="19" fillId="0" borderId="10" xfId="0" applyNumberFormat="1" applyFont="1" applyBorder="1" applyAlignment="1">
      <alignment horizontal="left" vertical="top"/>
    </xf>
    <xf numFmtId="49" fontId="19" fillId="0" borderId="10" xfId="0" applyNumberFormat="1" applyFont="1" applyBorder="1" applyAlignment="1">
      <alignment horizontal="left" vertical="top"/>
    </xf>
    <xf numFmtId="49" fontId="9" fillId="0" borderId="10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>
      <alignment vertical="top" wrapText="1"/>
    </xf>
    <xf numFmtId="0" fontId="26" fillId="0" borderId="10" xfId="0" applyFont="1" applyBorder="1" applyAlignment="1">
      <alignment horizontal="justify" vertical="top" wrapText="1"/>
    </xf>
    <xf numFmtId="0" fontId="26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8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18" fillId="0" borderId="0" xfId="0" applyFont="1" applyFill="1" applyAlignment="1">
      <alignment/>
    </xf>
    <xf numFmtId="49" fontId="9" fillId="0" borderId="10" xfId="0" applyNumberFormat="1" applyFont="1" applyBorder="1" applyAlignment="1">
      <alignment vertical="top"/>
    </xf>
    <xf numFmtId="0" fontId="1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21" fillId="0" borderId="10" xfId="0" applyFont="1" applyBorder="1" applyAlignment="1">
      <alignment wrapText="1"/>
    </xf>
    <xf numFmtId="0" fontId="10" fillId="0" borderId="10" xfId="0" applyFont="1" applyBorder="1" applyAlignment="1">
      <alignment horizontal="justify" vertical="top" wrapText="1"/>
    </xf>
    <xf numFmtId="0" fontId="31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Border="1" applyAlignment="1">
      <alignment vertical="top" wrapText="1"/>
    </xf>
    <xf numFmtId="0" fontId="28" fillId="0" borderId="0" xfId="0" applyFont="1" applyBorder="1" applyAlignment="1">
      <alignment vertical="top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horizontal="justify" vertical="top"/>
    </xf>
    <xf numFmtId="49" fontId="9" fillId="0" borderId="10" xfId="0" applyNumberFormat="1" applyFont="1" applyBorder="1" applyAlignment="1">
      <alignment vertical="top"/>
    </xf>
    <xf numFmtId="49" fontId="9" fillId="0" borderId="10" xfId="0" applyNumberFormat="1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wrapText="1"/>
    </xf>
    <xf numFmtId="0" fontId="82" fillId="0" borderId="10" xfId="0" applyFont="1" applyBorder="1" applyAlignment="1">
      <alignment wrapText="1"/>
    </xf>
    <xf numFmtId="0" fontId="10" fillId="0" borderId="10" xfId="0" applyFont="1" applyFill="1" applyBorder="1" applyAlignment="1">
      <alignment vertical="top" wrapText="1"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175" fontId="21" fillId="0" borderId="1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175" fontId="21" fillId="0" borderId="10" xfId="0" applyNumberFormat="1" applyFont="1" applyFill="1" applyBorder="1" applyAlignment="1">
      <alignment horizontal="center" vertical="center"/>
    </xf>
    <xf numFmtId="0" fontId="8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wrapText="1"/>
    </xf>
    <xf numFmtId="175" fontId="8" fillId="0" borderId="12" xfId="0" applyNumberFormat="1" applyFont="1" applyFill="1" applyBorder="1" applyAlignment="1">
      <alignment horizontal="center" vertical="center"/>
    </xf>
    <xf numFmtId="175" fontId="8" fillId="0" borderId="14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3" fontId="8" fillId="0" borderId="12" xfId="0" applyNumberFormat="1" applyFont="1" applyFill="1" applyBorder="1" applyAlignment="1">
      <alignment horizontal="center" vertical="center"/>
    </xf>
    <xf numFmtId="173" fontId="8" fillId="0" borderId="14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175" fontId="10" fillId="0" borderId="12" xfId="0" applyNumberFormat="1" applyFont="1" applyFill="1" applyBorder="1" applyAlignment="1">
      <alignment horizontal="center" vertical="center"/>
    </xf>
    <xf numFmtId="175" fontId="10" fillId="0" borderId="14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/>
    </xf>
    <xf numFmtId="0" fontId="61" fillId="0" borderId="15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center" vertical="center"/>
    </xf>
    <xf numFmtId="49" fontId="82" fillId="0" borderId="12" xfId="0" applyNumberFormat="1" applyFont="1" applyFill="1" applyBorder="1" applyAlignment="1">
      <alignment horizontal="center" vertical="center"/>
    </xf>
    <xf numFmtId="49" fontId="82" fillId="0" borderId="14" xfId="0" applyNumberFormat="1" applyFont="1" applyFill="1" applyBorder="1" applyAlignment="1">
      <alignment horizontal="center" vertical="center"/>
    </xf>
    <xf numFmtId="49" fontId="20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49" fontId="27" fillId="0" borderId="12" xfId="0" applyNumberFormat="1" applyFont="1" applyFill="1" applyBorder="1" applyAlignment="1">
      <alignment horizontal="center" vertical="center"/>
    </xf>
    <xf numFmtId="49" fontId="27" fillId="0" borderId="15" xfId="0" applyNumberFormat="1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/>
    </xf>
    <xf numFmtId="49" fontId="33" fillId="0" borderId="12" xfId="0" applyNumberFormat="1" applyFont="1" applyFill="1" applyBorder="1" applyAlignment="1">
      <alignment horizontal="center"/>
    </xf>
    <xf numFmtId="49" fontId="33" fillId="0" borderId="15" xfId="0" applyNumberFormat="1" applyFont="1" applyFill="1" applyBorder="1" applyAlignment="1">
      <alignment horizontal="center"/>
    </xf>
    <xf numFmtId="49" fontId="33" fillId="0" borderId="14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175" fontId="7" fillId="0" borderId="10" xfId="0" applyNumberFormat="1" applyFont="1" applyFill="1" applyBorder="1" applyAlignment="1">
      <alignment horizontal="center" vertical="center" wrapText="1"/>
    </xf>
    <xf numFmtId="175" fontId="15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18" fillId="0" borderId="0" xfId="42" applyFont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173" fontId="7" fillId="0" borderId="10" xfId="0" applyNumberFormat="1" applyFont="1" applyFill="1" applyBorder="1" applyAlignment="1">
      <alignment horizontal="center" vertical="center" wrapText="1"/>
    </xf>
    <xf numFmtId="173" fontId="15" fillId="0" borderId="10" xfId="0" applyNumberFormat="1" applyFont="1" applyFill="1" applyBorder="1" applyAlignment="1">
      <alignment horizontal="center" vertical="center"/>
    </xf>
    <xf numFmtId="0" fontId="23" fillId="0" borderId="0" xfId="42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42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9" fillId="0" borderId="0" xfId="42" applyFont="1" applyBorder="1" applyAlignment="1">
      <alignment horizontal="center" vertical="top"/>
    </xf>
    <xf numFmtId="0" fontId="25" fillId="0" borderId="0" xfId="42" applyFont="1" applyBorder="1" applyAlignment="1">
      <alignment horizontal="center" vertical="center"/>
    </xf>
    <xf numFmtId="0" fontId="19" fillId="0" borderId="0" xfId="42" applyFont="1" applyBorder="1" applyAlignment="1">
      <alignment horizontal="center" vertical="center"/>
    </xf>
    <xf numFmtId="0" fontId="19" fillId="0" borderId="0" xfId="42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8" fillId="0" borderId="0" xfId="42" applyFont="1" applyBorder="1" applyAlignment="1">
      <alignment horizontal="center" vertical="center"/>
    </xf>
    <xf numFmtId="0" fontId="18" fillId="0" borderId="11" xfId="42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84" fillId="0" borderId="11" xfId="0" applyFont="1" applyBorder="1" applyAlignment="1">
      <alignment vertical="center"/>
    </xf>
    <xf numFmtId="0" fontId="10" fillId="0" borderId="10" xfId="0" applyFont="1" applyFill="1" applyBorder="1" applyAlignment="1">
      <alignment horizontal="left" vertical="top" wrapText="1"/>
    </xf>
    <xf numFmtId="0" fontId="35" fillId="0" borderId="10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justify" vertical="top" wrapText="1"/>
    </xf>
    <xf numFmtId="0" fontId="26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39" fillId="0" borderId="0" xfId="0" applyFont="1" applyFill="1" applyAlignment="1">
      <alignment wrapText="1"/>
    </xf>
    <xf numFmtId="0" fontId="38" fillId="0" borderId="0" xfId="0" applyFont="1" applyAlignment="1">
      <alignment wrapText="1"/>
    </xf>
    <xf numFmtId="0" fontId="26" fillId="0" borderId="10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left" vertical="top" wrapText="1"/>
    </xf>
    <xf numFmtId="49" fontId="26" fillId="0" borderId="10" xfId="0" applyNumberFormat="1" applyFont="1" applyBorder="1" applyAlignment="1">
      <alignment horizontal="left" vertical="top"/>
    </xf>
    <xf numFmtId="49" fontId="9" fillId="0" borderId="10" xfId="0" applyNumberFormat="1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 vertical="top" wrapText="1"/>
    </xf>
    <xf numFmtId="49" fontId="26" fillId="0" borderId="10" xfId="0" applyNumberFormat="1" applyFont="1" applyBorder="1" applyAlignment="1">
      <alignment/>
    </xf>
    <xf numFmtId="0" fontId="9" fillId="0" borderId="10" xfId="0" applyFont="1" applyBorder="1" applyAlignment="1">
      <alignment vertical="center" wrapText="1"/>
    </xf>
    <xf numFmtId="0" fontId="10" fillId="0" borderId="12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14" fillId="34" borderId="10" xfId="0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49" fontId="29" fillId="0" borderId="16" xfId="0" applyNumberFormat="1" applyFont="1" applyFill="1" applyBorder="1" applyAlignment="1">
      <alignment horizontal="center" vertical="center"/>
    </xf>
    <xf numFmtId="49" fontId="29" fillId="0" borderId="17" xfId="0" applyNumberFormat="1" applyFont="1" applyFill="1" applyBorder="1" applyAlignment="1">
      <alignment horizontal="center" vertical="center"/>
    </xf>
    <xf numFmtId="49" fontId="29" fillId="0" borderId="18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29" fillId="0" borderId="1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7" fillId="0" borderId="10" xfId="0" applyFont="1" applyFill="1" applyBorder="1" applyAlignment="1">
      <alignment horizontal="center"/>
    </xf>
    <xf numFmtId="2" fontId="29" fillId="0" borderId="16" xfId="0" applyNumberFormat="1" applyFont="1" applyFill="1" applyBorder="1" applyAlignment="1">
      <alignment horizontal="center" vertical="center"/>
    </xf>
    <xf numFmtId="2" fontId="29" fillId="0" borderId="17" xfId="0" applyNumberFormat="1" applyFont="1" applyFill="1" applyBorder="1" applyAlignment="1">
      <alignment horizontal="center" vertical="center"/>
    </xf>
    <xf numFmtId="2" fontId="29" fillId="0" borderId="18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H1" sqref="H1:M1"/>
    </sheetView>
  </sheetViews>
  <sheetFormatPr defaultColWidth="9.140625" defaultRowHeight="15"/>
  <cols>
    <col min="10" max="10" width="18.57421875" style="0" customWidth="1"/>
    <col min="13" max="13" width="9.00390625" style="0" customWidth="1"/>
    <col min="14" max="14" width="9.140625" style="0" hidden="1" customWidth="1"/>
    <col min="15" max="15" width="0.13671875" style="0" customWidth="1"/>
    <col min="16" max="17" width="9.140625" style="0" hidden="1" customWidth="1"/>
  </cols>
  <sheetData>
    <row r="1" spans="1:13" ht="15.75">
      <c r="A1" s="2"/>
      <c r="B1" s="2"/>
      <c r="C1" s="2"/>
      <c r="D1" s="2"/>
      <c r="E1" s="2"/>
      <c r="F1" s="2"/>
      <c r="G1" s="2"/>
      <c r="H1" s="227" t="s">
        <v>65</v>
      </c>
      <c r="I1" s="227"/>
      <c r="J1" s="227"/>
      <c r="K1" s="227"/>
      <c r="L1" s="227"/>
      <c r="M1" s="227"/>
    </row>
    <row r="2" spans="1:13" ht="42" customHeight="1">
      <c r="A2" s="2"/>
      <c r="B2" s="2"/>
      <c r="C2" s="2"/>
      <c r="D2" s="2"/>
      <c r="E2" s="2"/>
      <c r="F2" s="2"/>
      <c r="G2" s="2"/>
      <c r="H2" s="228" t="s">
        <v>260</v>
      </c>
      <c r="I2" s="228"/>
      <c r="J2" s="228"/>
      <c r="K2" s="228"/>
      <c r="L2" s="228"/>
      <c r="M2" s="228"/>
    </row>
    <row r="3" spans="1:13" ht="15.75">
      <c r="A3" s="2"/>
      <c r="B3" s="2"/>
      <c r="C3" s="2"/>
      <c r="D3" s="2"/>
      <c r="E3" s="2"/>
      <c r="F3" s="2"/>
      <c r="G3" s="2"/>
      <c r="H3" s="229" t="s">
        <v>213</v>
      </c>
      <c r="I3" s="229"/>
      <c r="J3" s="229"/>
      <c r="K3" s="229"/>
      <c r="L3" s="229"/>
      <c r="M3" s="229"/>
    </row>
    <row r="4" spans="1:13" ht="15">
      <c r="A4" s="2"/>
      <c r="B4" s="2"/>
      <c r="C4" s="2"/>
      <c r="D4" s="2"/>
      <c r="E4" s="2"/>
      <c r="F4" s="2"/>
      <c r="G4" s="2"/>
      <c r="H4" s="224"/>
      <c r="I4" s="224"/>
      <c r="J4" s="224"/>
      <c r="K4" s="2"/>
      <c r="L4" s="2"/>
      <c r="M4" s="2"/>
    </row>
    <row r="5" spans="1:17" ht="139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95"/>
      <c r="O5" s="195"/>
      <c r="P5" s="2"/>
      <c r="Q5" s="2"/>
    </row>
    <row r="6" spans="1:17" ht="15.75">
      <c r="A6" s="226" t="s">
        <v>212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196"/>
      <c r="O6" s="196"/>
      <c r="P6" s="196"/>
      <c r="Q6" s="196"/>
    </row>
    <row r="7" spans="1:17" ht="15.75">
      <c r="A7" s="225" t="s">
        <v>226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</row>
    <row r="8" spans="1:17" ht="15.75">
      <c r="A8" s="194"/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</row>
  </sheetData>
  <sheetProtection/>
  <mergeCells count="6">
    <mergeCell ref="H4:J4"/>
    <mergeCell ref="A7:Q7"/>
    <mergeCell ref="A6:M6"/>
    <mergeCell ref="H1:M1"/>
    <mergeCell ref="H2:M2"/>
    <mergeCell ref="H3:M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7"/>
  <sheetViews>
    <sheetView zoomScale="90" zoomScaleNormal="90" zoomScalePageLayoutView="0" workbookViewId="0" topLeftCell="A5">
      <selection activeCell="N52" sqref="N52"/>
    </sheetView>
  </sheetViews>
  <sheetFormatPr defaultColWidth="9.140625" defaultRowHeight="15"/>
  <cols>
    <col min="1" max="1" width="4.00390625" style="9" customWidth="1"/>
    <col min="2" max="2" width="3.28125" style="9" customWidth="1"/>
    <col min="3" max="3" width="3.57421875" style="0" customWidth="1"/>
    <col min="4" max="4" width="3.140625" style="0" customWidth="1"/>
    <col min="5" max="5" width="3.00390625" style="0" customWidth="1"/>
    <col min="6" max="6" width="37.28125" style="0" customWidth="1"/>
    <col min="7" max="7" width="18.8515625" style="0" customWidth="1"/>
    <col min="8" max="8" width="6.140625" style="0" customWidth="1"/>
    <col min="9" max="10" width="4.140625" style="0" customWidth="1"/>
    <col min="11" max="11" width="11.421875" style="0" customWidth="1"/>
    <col min="12" max="12" width="6.28125" style="0" customWidth="1"/>
    <col min="13" max="13" width="13.421875" style="0" customWidth="1"/>
    <col min="14" max="14" width="13.57421875" style="218" customWidth="1"/>
    <col min="15" max="15" width="15.28125" style="218" customWidth="1"/>
    <col min="16" max="16" width="12.8515625" style="0" customWidth="1"/>
    <col min="17" max="17" width="14.57421875" style="0" customWidth="1"/>
  </cols>
  <sheetData>
    <row r="1" spans="1:17" ht="13.5" customHeight="1" hidden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40" t="s">
        <v>65</v>
      </c>
      <c r="O1" s="341"/>
      <c r="P1" s="341"/>
      <c r="Q1" s="37"/>
    </row>
    <row r="2" spans="1:17" ht="40.5" customHeight="1" hidden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42" t="s">
        <v>66</v>
      </c>
      <c r="O2" s="343"/>
      <c r="P2" s="343"/>
      <c r="Q2" s="343"/>
    </row>
    <row r="3" spans="1:17" ht="19.5" customHeight="1" hidden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1"/>
      <c r="O3" s="31"/>
      <c r="P3" s="38" t="s">
        <v>67</v>
      </c>
      <c r="Q3" s="38"/>
    </row>
    <row r="4" spans="1:17" ht="24.75" customHeight="1" hidden="1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47" t="s">
        <v>68</v>
      </c>
      <c r="O4" s="348"/>
      <c r="P4" s="348"/>
      <c r="Q4" s="348"/>
    </row>
    <row r="5" spans="1:18" ht="24.75" customHeight="1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O5" s="32"/>
      <c r="P5" s="32"/>
      <c r="Q5" s="32"/>
      <c r="R5" s="32"/>
    </row>
    <row r="6" spans="1:17" s="35" customFormat="1" ht="24.75" customHeight="1">
      <c r="A6" s="33"/>
      <c r="B6" s="349" t="s">
        <v>69</v>
      </c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3"/>
    </row>
    <row r="7" spans="1:17" s="35" customFormat="1" ht="31.5" customHeight="1">
      <c r="A7" s="33"/>
      <c r="B7" s="34"/>
      <c r="C7" s="34"/>
      <c r="D7" s="34"/>
      <c r="E7" s="34"/>
      <c r="F7" s="350" t="s">
        <v>74</v>
      </c>
      <c r="G7" s="350"/>
      <c r="H7" s="350"/>
      <c r="I7" s="350"/>
      <c r="J7" s="350"/>
      <c r="K7" s="350"/>
      <c r="L7" s="350"/>
      <c r="M7" s="350"/>
      <c r="N7" s="350"/>
      <c r="O7" s="36"/>
      <c r="P7" s="34"/>
      <c r="Q7" s="33"/>
    </row>
    <row r="8" spans="1:17" s="35" customFormat="1" ht="24.75" customHeight="1">
      <c r="A8" s="33"/>
      <c r="B8" s="34"/>
      <c r="C8" s="34"/>
      <c r="D8" s="34"/>
      <c r="E8" s="34"/>
      <c r="F8" s="344" t="s">
        <v>70</v>
      </c>
      <c r="G8" s="344"/>
      <c r="H8" s="344"/>
      <c r="I8" s="344"/>
      <c r="J8" s="344"/>
      <c r="K8" s="344"/>
      <c r="L8" s="344"/>
      <c r="M8" s="344"/>
      <c r="N8" s="344"/>
      <c r="O8" s="34"/>
      <c r="P8" s="34"/>
      <c r="Q8" s="33"/>
    </row>
    <row r="9" spans="1:17" s="35" customFormat="1" ht="24.75" customHeight="1">
      <c r="A9" s="33"/>
      <c r="B9" s="34"/>
      <c r="C9" s="34"/>
      <c r="D9" s="34"/>
      <c r="E9" s="34"/>
      <c r="F9" s="34"/>
      <c r="G9" s="345" t="s">
        <v>227</v>
      </c>
      <c r="H9" s="346"/>
      <c r="I9" s="346"/>
      <c r="J9" s="346"/>
      <c r="K9" s="346"/>
      <c r="L9" s="346"/>
      <c r="M9" s="34"/>
      <c r="N9" s="34"/>
      <c r="O9" s="34"/>
      <c r="P9" s="34"/>
      <c r="Q9" s="33"/>
    </row>
    <row r="10" spans="1:17" s="35" customFormat="1" ht="24.75" customHeight="1">
      <c r="A10" s="330" t="s">
        <v>71</v>
      </c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</row>
    <row r="11" spans="1:13" ht="13.5" customHeight="1">
      <c r="A11" s="1"/>
      <c r="B11" s="1"/>
      <c r="C11" s="2"/>
      <c r="D11" s="2"/>
      <c r="E11" s="3"/>
      <c r="F11" s="3"/>
      <c r="G11" s="3"/>
      <c r="H11" s="3"/>
      <c r="I11" s="3"/>
      <c r="J11" s="3"/>
      <c r="K11" s="3"/>
      <c r="L11" s="3"/>
      <c r="M11" s="3"/>
    </row>
    <row r="12" spans="1:17" ht="36.75" customHeight="1">
      <c r="A12" s="301" t="s">
        <v>0</v>
      </c>
      <c r="B12" s="301"/>
      <c r="C12" s="301"/>
      <c r="D12" s="301"/>
      <c r="E12" s="301"/>
      <c r="F12" s="301" t="s">
        <v>1</v>
      </c>
      <c r="G12" s="301" t="s">
        <v>2</v>
      </c>
      <c r="H12" s="301" t="s">
        <v>3</v>
      </c>
      <c r="I12" s="301"/>
      <c r="J12" s="301"/>
      <c r="K12" s="301"/>
      <c r="L12" s="301"/>
      <c r="M12" s="331" t="s">
        <v>4</v>
      </c>
      <c r="N12" s="332"/>
      <c r="O12" s="333"/>
      <c r="P12" s="331" t="s">
        <v>28</v>
      </c>
      <c r="Q12" s="333"/>
    </row>
    <row r="13" spans="1:17" ht="48" customHeight="1">
      <c r="A13" s="43" t="s">
        <v>5</v>
      </c>
      <c r="B13" s="43" t="s">
        <v>6</v>
      </c>
      <c r="C13" s="6" t="s">
        <v>7</v>
      </c>
      <c r="D13" s="6" t="s">
        <v>8</v>
      </c>
      <c r="E13" s="6" t="s">
        <v>9</v>
      </c>
      <c r="F13" s="301"/>
      <c r="G13" s="301"/>
      <c r="H13" s="6" t="s">
        <v>10</v>
      </c>
      <c r="I13" s="6" t="s">
        <v>11</v>
      </c>
      <c r="J13" s="6" t="s">
        <v>12</v>
      </c>
      <c r="K13" s="6" t="s">
        <v>13</v>
      </c>
      <c r="L13" s="6" t="s">
        <v>14</v>
      </c>
      <c r="M13" s="28" t="s">
        <v>229</v>
      </c>
      <c r="N13" s="28" t="s">
        <v>228</v>
      </c>
      <c r="O13" s="28" t="s">
        <v>27</v>
      </c>
      <c r="P13" s="6" t="s">
        <v>230</v>
      </c>
      <c r="Q13" s="6" t="s">
        <v>29</v>
      </c>
    </row>
    <row r="14" spans="1:17" s="25" customFormat="1" ht="20.25" customHeight="1">
      <c r="A14" s="293" t="s">
        <v>19</v>
      </c>
      <c r="B14" s="295"/>
      <c r="C14" s="297"/>
      <c r="D14" s="297"/>
      <c r="E14" s="297"/>
      <c r="F14" s="327" t="s">
        <v>78</v>
      </c>
      <c r="G14" s="97" t="s">
        <v>15</v>
      </c>
      <c r="H14" s="28"/>
      <c r="I14" s="28"/>
      <c r="J14" s="28"/>
      <c r="K14" s="28"/>
      <c r="L14" s="28"/>
      <c r="M14" s="98">
        <f>M15+M16+M17</f>
        <v>43519.100000000006</v>
      </c>
      <c r="N14" s="98">
        <f>N15+N16+N17+N18</f>
        <v>44858.600000000006</v>
      </c>
      <c r="O14" s="98">
        <f>O15+O16+O17</f>
        <v>19058.399999999998</v>
      </c>
      <c r="P14" s="95">
        <f>O14/M14</f>
        <v>0.4379318506127194</v>
      </c>
      <c r="Q14" s="95">
        <f>O14/N14</f>
        <v>0.42485498878698835</v>
      </c>
    </row>
    <row r="15" spans="1:17" s="25" customFormat="1" ht="26.25" customHeight="1">
      <c r="A15" s="294"/>
      <c r="B15" s="296"/>
      <c r="C15" s="298"/>
      <c r="D15" s="298"/>
      <c r="E15" s="298"/>
      <c r="F15" s="328"/>
      <c r="G15" s="96" t="s">
        <v>76</v>
      </c>
      <c r="H15" s="97">
        <v>933</v>
      </c>
      <c r="I15" s="28"/>
      <c r="J15" s="28"/>
      <c r="K15" s="28"/>
      <c r="L15" s="28"/>
      <c r="M15" s="98">
        <f>M20+M50</f>
        <v>28201.9</v>
      </c>
      <c r="N15" s="98">
        <f>N20+N50</f>
        <v>27358.7</v>
      </c>
      <c r="O15" s="98">
        <f>O20+O50</f>
        <v>11930.199999999999</v>
      </c>
      <c r="P15" s="95">
        <f>O15/M15</f>
        <v>0.42302823568624803</v>
      </c>
      <c r="Q15" s="95">
        <f>O15/N15</f>
        <v>0.436066041149616</v>
      </c>
    </row>
    <row r="16" spans="1:17" s="25" customFormat="1" ht="33" customHeight="1">
      <c r="A16" s="294"/>
      <c r="B16" s="296"/>
      <c r="C16" s="298"/>
      <c r="D16" s="298"/>
      <c r="E16" s="298"/>
      <c r="F16" s="328"/>
      <c r="G16" s="96" t="s">
        <v>16</v>
      </c>
      <c r="H16" s="97">
        <v>935</v>
      </c>
      <c r="I16" s="97"/>
      <c r="J16" s="97"/>
      <c r="K16" s="97"/>
      <c r="L16" s="97"/>
      <c r="M16" s="98">
        <f>M52+M73+M82</f>
        <v>6399.4</v>
      </c>
      <c r="N16" s="98">
        <f>N49+N73+N82</f>
        <v>8582.1</v>
      </c>
      <c r="O16" s="98">
        <f>O49+O73+O82</f>
        <v>3944.2</v>
      </c>
      <c r="P16" s="95">
        <f>O16/M16</f>
        <v>0.6163390317842298</v>
      </c>
      <c r="Q16" s="95">
        <f>O16/N16</f>
        <v>0.4595844839841064</v>
      </c>
    </row>
    <row r="17" spans="1:17" ht="15">
      <c r="A17" s="294"/>
      <c r="B17" s="296"/>
      <c r="C17" s="298"/>
      <c r="D17" s="298"/>
      <c r="E17" s="298"/>
      <c r="F17" s="328"/>
      <c r="G17" s="275" t="s">
        <v>79</v>
      </c>
      <c r="H17" s="302">
        <v>941</v>
      </c>
      <c r="I17" s="302"/>
      <c r="J17" s="302"/>
      <c r="K17" s="302"/>
      <c r="L17" s="302"/>
      <c r="M17" s="321">
        <f>M21</f>
        <v>8917.8</v>
      </c>
      <c r="N17" s="321">
        <f>N21</f>
        <v>8917.8</v>
      </c>
      <c r="O17" s="321">
        <f>O21</f>
        <v>3184</v>
      </c>
      <c r="P17" s="338">
        <f>O17/M17</f>
        <v>0.35703873152571264</v>
      </c>
      <c r="Q17" s="338">
        <f>O17/N17</f>
        <v>0.35703873152571264</v>
      </c>
    </row>
    <row r="18" spans="1:17" ht="15">
      <c r="A18" s="294"/>
      <c r="B18" s="296"/>
      <c r="C18" s="298"/>
      <c r="D18" s="298"/>
      <c r="E18" s="298"/>
      <c r="F18" s="329"/>
      <c r="G18" s="277"/>
      <c r="H18" s="304"/>
      <c r="I18" s="303"/>
      <c r="J18" s="303"/>
      <c r="K18" s="303"/>
      <c r="L18" s="303"/>
      <c r="M18" s="322"/>
      <c r="N18" s="322"/>
      <c r="O18" s="322"/>
      <c r="P18" s="339"/>
      <c r="Q18" s="339"/>
    </row>
    <row r="19" spans="1:17" s="25" customFormat="1" ht="21.75" customHeight="1">
      <c r="A19" s="271" t="s">
        <v>19</v>
      </c>
      <c r="B19" s="271" t="s">
        <v>17</v>
      </c>
      <c r="C19" s="271"/>
      <c r="D19" s="311"/>
      <c r="E19" s="314"/>
      <c r="F19" s="335" t="s">
        <v>75</v>
      </c>
      <c r="G19" s="97" t="s">
        <v>15</v>
      </c>
      <c r="H19" s="151"/>
      <c r="I19" s="151"/>
      <c r="J19" s="151"/>
      <c r="K19" s="151"/>
      <c r="L19" s="151"/>
      <c r="M19" s="60">
        <f>M20+M21</f>
        <v>33685.7</v>
      </c>
      <c r="N19" s="60">
        <f>N20+N21</f>
        <v>32842.5</v>
      </c>
      <c r="O19" s="60">
        <f>O20+O21</f>
        <v>13546.3</v>
      </c>
      <c r="P19" s="95">
        <f aca="true" t="shared" si="0" ref="P19:P27">O19/M19</f>
        <v>0.40213799921034743</v>
      </c>
      <c r="Q19" s="95">
        <f aca="true" t="shared" si="1" ref="Q19:Q27">O19/N19</f>
        <v>0.41246251046662097</v>
      </c>
    </row>
    <row r="20" spans="1:17" s="25" customFormat="1" ht="28.5" customHeight="1">
      <c r="A20" s="272"/>
      <c r="B20" s="272"/>
      <c r="C20" s="272"/>
      <c r="D20" s="312"/>
      <c r="E20" s="315"/>
      <c r="F20" s="336"/>
      <c r="G20" s="141" t="s">
        <v>76</v>
      </c>
      <c r="H20" s="156" t="s">
        <v>80</v>
      </c>
      <c r="I20" s="156"/>
      <c r="J20" s="156"/>
      <c r="K20" s="151"/>
      <c r="L20" s="151"/>
      <c r="M20" s="60">
        <f>M23+M29+M33+M42</f>
        <v>24767.9</v>
      </c>
      <c r="N20" s="60">
        <f>N23+N29+N33+N43</f>
        <v>23924.7</v>
      </c>
      <c r="O20" s="157">
        <f>O23+O29+O33+O42</f>
        <v>10362.3</v>
      </c>
      <c r="P20" s="95">
        <f t="shared" si="0"/>
        <v>0.4183762046842889</v>
      </c>
      <c r="Q20" s="95">
        <f t="shared" si="1"/>
        <v>0.43312141845038804</v>
      </c>
    </row>
    <row r="21" spans="1:17" s="25" customFormat="1" ht="22.5" customHeight="1">
      <c r="A21" s="287"/>
      <c r="B21" s="287"/>
      <c r="C21" s="287"/>
      <c r="D21" s="313"/>
      <c r="E21" s="316"/>
      <c r="F21" s="337"/>
      <c r="G21" s="158" t="s">
        <v>79</v>
      </c>
      <c r="H21" s="159">
        <v>941</v>
      </c>
      <c r="I21" s="156"/>
      <c r="J21" s="156"/>
      <c r="K21" s="151"/>
      <c r="L21" s="160"/>
      <c r="M21" s="61">
        <f>M24</f>
        <v>8917.8</v>
      </c>
      <c r="N21" s="61">
        <f>N24</f>
        <v>8917.8</v>
      </c>
      <c r="O21" s="61">
        <f>O24</f>
        <v>3184</v>
      </c>
      <c r="P21" s="95">
        <f t="shared" si="0"/>
        <v>0.35703873152571264</v>
      </c>
      <c r="Q21" s="95">
        <f t="shared" si="1"/>
        <v>0.35703873152571264</v>
      </c>
    </row>
    <row r="22" spans="1:17" s="25" customFormat="1" ht="24.75" customHeight="1">
      <c r="A22" s="281" t="s">
        <v>19</v>
      </c>
      <c r="B22" s="263" t="s">
        <v>17</v>
      </c>
      <c r="C22" s="263" t="s">
        <v>18</v>
      </c>
      <c r="D22" s="290"/>
      <c r="E22" s="290"/>
      <c r="F22" s="236" t="s">
        <v>77</v>
      </c>
      <c r="G22" s="141" t="s">
        <v>15</v>
      </c>
      <c r="H22" s="156"/>
      <c r="I22" s="156"/>
      <c r="J22" s="156"/>
      <c r="K22" s="156"/>
      <c r="L22" s="151"/>
      <c r="M22" s="60">
        <f>M23+M24</f>
        <v>14230.9</v>
      </c>
      <c r="N22" s="60">
        <f>N23+N24</f>
        <v>14230.9</v>
      </c>
      <c r="O22" s="157">
        <f>O23+O24</f>
        <v>4703.2</v>
      </c>
      <c r="P22" s="95">
        <f t="shared" si="0"/>
        <v>0.3304920981807194</v>
      </c>
      <c r="Q22" s="95">
        <f t="shared" si="1"/>
        <v>0.3304920981807194</v>
      </c>
    </row>
    <row r="23" spans="1:17" s="25" customFormat="1" ht="24.75" customHeight="1">
      <c r="A23" s="285"/>
      <c r="B23" s="286"/>
      <c r="C23" s="286"/>
      <c r="D23" s="291"/>
      <c r="E23" s="291"/>
      <c r="F23" s="237"/>
      <c r="G23" s="130" t="s">
        <v>76</v>
      </c>
      <c r="H23" s="134" t="s">
        <v>80</v>
      </c>
      <c r="I23" s="134"/>
      <c r="J23" s="134"/>
      <c r="K23" s="40"/>
      <c r="L23" s="41"/>
      <c r="M23" s="56">
        <f>M25</f>
        <v>5313.1</v>
      </c>
      <c r="N23" s="56">
        <f>N25</f>
        <v>5313.1</v>
      </c>
      <c r="O23" s="56">
        <f>O25</f>
        <v>1519.2</v>
      </c>
      <c r="P23" s="139">
        <f t="shared" si="0"/>
        <v>0.28593476501477477</v>
      </c>
      <c r="Q23" s="139">
        <f t="shared" si="1"/>
        <v>0.28593476501477477</v>
      </c>
    </row>
    <row r="24" spans="1:17" s="25" customFormat="1" ht="27" customHeight="1">
      <c r="A24" s="282"/>
      <c r="B24" s="264"/>
      <c r="C24" s="264"/>
      <c r="D24" s="292"/>
      <c r="E24" s="292"/>
      <c r="F24" s="238"/>
      <c r="G24" s="140" t="s">
        <v>79</v>
      </c>
      <c r="H24" s="155">
        <v>941</v>
      </c>
      <c r="I24" s="134"/>
      <c r="J24" s="135"/>
      <c r="K24" s="40"/>
      <c r="L24" s="40"/>
      <c r="M24" s="58">
        <f>M27</f>
        <v>8917.8</v>
      </c>
      <c r="N24" s="58">
        <f>N27</f>
        <v>8917.8</v>
      </c>
      <c r="O24" s="58">
        <f>O27</f>
        <v>3184</v>
      </c>
      <c r="P24" s="139">
        <f t="shared" si="0"/>
        <v>0.35703873152571264</v>
      </c>
      <c r="Q24" s="139">
        <f t="shared" si="1"/>
        <v>0.35703873152571264</v>
      </c>
    </row>
    <row r="25" spans="1:17" s="25" customFormat="1" ht="38.25" customHeight="1">
      <c r="A25" s="281" t="s">
        <v>19</v>
      </c>
      <c r="B25" s="263" t="s">
        <v>17</v>
      </c>
      <c r="C25" s="263" t="s">
        <v>18</v>
      </c>
      <c r="D25" s="283" t="s">
        <v>17</v>
      </c>
      <c r="E25" s="283" t="s">
        <v>22</v>
      </c>
      <c r="F25" s="236" t="s">
        <v>83</v>
      </c>
      <c r="G25" s="299" t="s">
        <v>76</v>
      </c>
      <c r="H25" s="288">
        <v>933</v>
      </c>
      <c r="I25" s="234" t="s">
        <v>57</v>
      </c>
      <c r="J25" s="241" t="s">
        <v>19</v>
      </c>
      <c r="K25" s="234" t="s">
        <v>81</v>
      </c>
      <c r="L25" s="234" t="s">
        <v>82</v>
      </c>
      <c r="M25" s="254">
        <v>5313.1</v>
      </c>
      <c r="N25" s="254">
        <v>5313.1</v>
      </c>
      <c r="O25" s="254">
        <v>1519.2</v>
      </c>
      <c r="P25" s="249">
        <f>O25/M25*100%</f>
        <v>0.28593476501477477</v>
      </c>
      <c r="Q25" s="249">
        <f>O25/N25*100%</f>
        <v>0.28593476501477477</v>
      </c>
    </row>
    <row r="26" spans="1:17" s="25" customFormat="1" ht="45" customHeight="1">
      <c r="A26" s="282"/>
      <c r="B26" s="264"/>
      <c r="C26" s="264"/>
      <c r="D26" s="284"/>
      <c r="E26" s="284"/>
      <c r="F26" s="238"/>
      <c r="G26" s="300"/>
      <c r="H26" s="289"/>
      <c r="I26" s="235"/>
      <c r="J26" s="242"/>
      <c r="K26" s="235"/>
      <c r="L26" s="235"/>
      <c r="M26" s="255"/>
      <c r="N26" s="255"/>
      <c r="O26" s="255"/>
      <c r="P26" s="250"/>
      <c r="Q26" s="250"/>
    </row>
    <row r="27" spans="1:17" s="25" customFormat="1" ht="26.25" customHeight="1">
      <c r="A27" s="281" t="s">
        <v>19</v>
      </c>
      <c r="B27" s="263" t="s">
        <v>17</v>
      </c>
      <c r="C27" s="263" t="s">
        <v>18</v>
      </c>
      <c r="D27" s="263" t="s">
        <v>21</v>
      </c>
      <c r="E27" s="263" t="s">
        <v>22</v>
      </c>
      <c r="F27" s="236" t="s">
        <v>84</v>
      </c>
      <c r="G27" s="236" t="s">
        <v>79</v>
      </c>
      <c r="H27" s="232">
        <v>941</v>
      </c>
      <c r="I27" s="234" t="s">
        <v>57</v>
      </c>
      <c r="J27" s="234" t="s">
        <v>19</v>
      </c>
      <c r="K27" s="234" t="s">
        <v>81</v>
      </c>
      <c r="L27" s="234" t="s">
        <v>85</v>
      </c>
      <c r="M27" s="230">
        <v>8917.8</v>
      </c>
      <c r="N27" s="230">
        <v>8917.8</v>
      </c>
      <c r="O27" s="230">
        <v>3184</v>
      </c>
      <c r="P27" s="249">
        <f t="shared" si="0"/>
        <v>0.35703873152571264</v>
      </c>
      <c r="Q27" s="249">
        <f t="shared" si="1"/>
        <v>0.35703873152571264</v>
      </c>
    </row>
    <row r="28" spans="1:17" s="25" customFormat="1" ht="24" customHeight="1">
      <c r="A28" s="282"/>
      <c r="B28" s="264"/>
      <c r="C28" s="264"/>
      <c r="D28" s="264"/>
      <c r="E28" s="264"/>
      <c r="F28" s="238"/>
      <c r="G28" s="238"/>
      <c r="H28" s="233"/>
      <c r="I28" s="235"/>
      <c r="J28" s="235"/>
      <c r="K28" s="235"/>
      <c r="L28" s="235"/>
      <c r="M28" s="231"/>
      <c r="N28" s="231"/>
      <c r="O28" s="231"/>
      <c r="P28" s="250"/>
      <c r="Q28" s="250"/>
    </row>
    <row r="29" spans="1:17" s="25" customFormat="1" ht="25.5" customHeight="1">
      <c r="A29" s="326" t="s">
        <v>19</v>
      </c>
      <c r="B29" s="317" t="s">
        <v>17</v>
      </c>
      <c r="C29" s="317" t="s">
        <v>20</v>
      </c>
      <c r="D29" s="317"/>
      <c r="E29" s="317"/>
      <c r="F29" s="305" t="s">
        <v>86</v>
      </c>
      <c r="G29" s="97" t="s">
        <v>15</v>
      </c>
      <c r="H29" s="149"/>
      <c r="I29" s="149"/>
      <c r="J29" s="149"/>
      <c r="K29" s="149"/>
      <c r="L29" s="149"/>
      <c r="M29" s="60">
        <f aca="true" t="shared" si="2" ref="M29:O30">M30</f>
        <v>20</v>
      </c>
      <c r="N29" s="60">
        <f t="shared" si="2"/>
        <v>20</v>
      </c>
      <c r="O29" s="60">
        <f t="shared" si="2"/>
        <v>1.2</v>
      </c>
      <c r="P29" s="95">
        <f aca="true" t="shared" si="3" ref="P29:P35">O29/M29</f>
        <v>0.06</v>
      </c>
      <c r="Q29" s="95">
        <f aca="true" t="shared" si="4" ref="Q29:Q35">O29/N29</f>
        <v>0.06</v>
      </c>
    </row>
    <row r="30" spans="1:17" s="25" customFormat="1" ht="25.5" customHeight="1">
      <c r="A30" s="326"/>
      <c r="B30" s="317"/>
      <c r="C30" s="317"/>
      <c r="D30" s="317"/>
      <c r="E30" s="317"/>
      <c r="F30" s="305"/>
      <c r="G30" s="154" t="s">
        <v>76</v>
      </c>
      <c r="H30" s="21">
        <v>933</v>
      </c>
      <c r="I30" s="21"/>
      <c r="J30" s="21"/>
      <c r="K30" s="40"/>
      <c r="L30" s="21"/>
      <c r="M30" s="59">
        <f t="shared" si="2"/>
        <v>20</v>
      </c>
      <c r="N30" s="59">
        <f t="shared" si="2"/>
        <v>20</v>
      </c>
      <c r="O30" s="59">
        <f t="shared" si="2"/>
        <v>1.2</v>
      </c>
      <c r="P30" s="139">
        <f t="shared" si="3"/>
        <v>0.06</v>
      </c>
      <c r="Q30" s="139">
        <f t="shared" si="4"/>
        <v>0.06</v>
      </c>
    </row>
    <row r="31" spans="1:17" s="25" customFormat="1" ht="21.75" customHeight="1">
      <c r="A31" s="307" t="s">
        <v>19</v>
      </c>
      <c r="B31" s="278" t="s">
        <v>17</v>
      </c>
      <c r="C31" s="278" t="s">
        <v>20</v>
      </c>
      <c r="D31" s="278" t="s">
        <v>17</v>
      </c>
      <c r="E31" s="278" t="s">
        <v>17</v>
      </c>
      <c r="F31" s="251" t="s">
        <v>87</v>
      </c>
      <c r="G31" s="236" t="s">
        <v>76</v>
      </c>
      <c r="H31" s="232">
        <v>933</v>
      </c>
      <c r="I31" s="234" t="s">
        <v>57</v>
      </c>
      <c r="J31" s="234" t="s">
        <v>24</v>
      </c>
      <c r="K31" s="234" t="s">
        <v>88</v>
      </c>
      <c r="L31" s="236">
        <v>244</v>
      </c>
      <c r="M31" s="230">
        <v>20</v>
      </c>
      <c r="N31" s="230">
        <v>20</v>
      </c>
      <c r="O31" s="230">
        <v>1.2</v>
      </c>
      <c r="P31" s="249">
        <f t="shared" si="3"/>
        <v>0.06</v>
      </c>
      <c r="Q31" s="249">
        <f t="shared" si="4"/>
        <v>0.06</v>
      </c>
    </row>
    <row r="32" spans="1:17" s="25" customFormat="1" ht="12" customHeight="1">
      <c r="A32" s="308"/>
      <c r="B32" s="248"/>
      <c r="C32" s="248"/>
      <c r="D32" s="248"/>
      <c r="E32" s="248"/>
      <c r="F32" s="253"/>
      <c r="G32" s="280"/>
      <c r="H32" s="279"/>
      <c r="I32" s="279"/>
      <c r="J32" s="279"/>
      <c r="K32" s="235"/>
      <c r="L32" s="238"/>
      <c r="M32" s="231"/>
      <c r="N32" s="231"/>
      <c r="O32" s="231"/>
      <c r="P32" s="250"/>
      <c r="Q32" s="250"/>
    </row>
    <row r="33" spans="1:17" s="25" customFormat="1" ht="21.75" customHeight="1">
      <c r="A33" s="307" t="s">
        <v>19</v>
      </c>
      <c r="B33" s="256" t="s">
        <v>17</v>
      </c>
      <c r="C33" s="256" t="s">
        <v>24</v>
      </c>
      <c r="D33" s="278"/>
      <c r="E33" s="278"/>
      <c r="F33" s="236" t="s">
        <v>89</v>
      </c>
      <c r="G33" s="148" t="s">
        <v>15</v>
      </c>
      <c r="H33" s="149">
        <v>933</v>
      </c>
      <c r="I33" s="150"/>
      <c r="J33" s="150"/>
      <c r="K33" s="151"/>
      <c r="L33" s="99"/>
      <c r="M33" s="60">
        <f>M34</f>
        <v>3044.8</v>
      </c>
      <c r="N33" s="60">
        <f>N34</f>
        <v>3044.8</v>
      </c>
      <c r="O33" s="60">
        <f>O34</f>
        <v>1207.6</v>
      </c>
      <c r="P33" s="95">
        <f t="shared" si="3"/>
        <v>0.39661061481870724</v>
      </c>
      <c r="Q33" s="95">
        <f t="shared" si="4"/>
        <v>0.39661061481870724</v>
      </c>
    </row>
    <row r="34" spans="1:17" s="25" customFormat="1" ht="27.75" customHeight="1">
      <c r="A34" s="308"/>
      <c r="B34" s="248"/>
      <c r="C34" s="248"/>
      <c r="D34" s="248"/>
      <c r="E34" s="248"/>
      <c r="F34" s="310"/>
      <c r="G34" s="140" t="s">
        <v>76</v>
      </c>
      <c r="H34" s="133">
        <v>933</v>
      </c>
      <c r="I34" s="152"/>
      <c r="J34" s="152"/>
      <c r="K34" s="40"/>
      <c r="L34" s="153"/>
      <c r="M34" s="59">
        <f>M35+M37+M38+M40</f>
        <v>3044.8</v>
      </c>
      <c r="N34" s="59">
        <f>N35+N37+N38+N40</f>
        <v>3044.8</v>
      </c>
      <c r="O34" s="59">
        <f>O35+O37+O38+O40</f>
        <v>1207.6</v>
      </c>
      <c r="P34" s="139">
        <f>O34/M34</f>
        <v>0.39661061481870724</v>
      </c>
      <c r="Q34" s="139">
        <f>O34/N34</f>
        <v>0.39661061481870724</v>
      </c>
    </row>
    <row r="35" spans="1:17" s="25" customFormat="1" ht="28.5" customHeight="1">
      <c r="A35" s="324" t="s">
        <v>19</v>
      </c>
      <c r="B35" s="256" t="s">
        <v>17</v>
      </c>
      <c r="C35" s="256" t="s">
        <v>24</v>
      </c>
      <c r="D35" s="278" t="s">
        <v>21</v>
      </c>
      <c r="E35" s="278" t="s">
        <v>17</v>
      </c>
      <c r="F35" s="236" t="s">
        <v>90</v>
      </c>
      <c r="G35" s="299" t="s">
        <v>76</v>
      </c>
      <c r="H35" s="232">
        <v>933</v>
      </c>
      <c r="I35" s="234" t="s">
        <v>57</v>
      </c>
      <c r="J35" s="234" t="s">
        <v>19</v>
      </c>
      <c r="K35" s="234" t="s">
        <v>91</v>
      </c>
      <c r="L35" s="236">
        <v>313</v>
      </c>
      <c r="M35" s="230">
        <v>777</v>
      </c>
      <c r="N35" s="230">
        <v>777</v>
      </c>
      <c r="O35" s="230">
        <v>96.4</v>
      </c>
      <c r="P35" s="249">
        <f t="shared" si="3"/>
        <v>0.12406692406692407</v>
      </c>
      <c r="Q35" s="249">
        <f t="shared" si="4"/>
        <v>0.12406692406692407</v>
      </c>
    </row>
    <row r="36" spans="1:17" s="25" customFormat="1" ht="24.75" customHeight="1">
      <c r="A36" s="325"/>
      <c r="B36" s="248"/>
      <c r="C36" s="248"/>
      <c r="D36" s="248"/>
      <c r="E36" s="318"/>
      <c r="F36" s="306"/>
      <c r="G36" s="300"/>
      <c r="H36" s="279"/>
      <c r="I36" s="279"/>
      <c r="J36" s="279"/>
      <c r="K36" s="235"/>
      <c r="L36" s="260"/>
      <c r="M36" s="231"/>
      <c r="N36" s="231"/>
      <c r="O36" s="231"/>
      <c r="P36" s="250"/>
      <c r="Q36" s="250"/>
    </row>
    <row r="37" spans="1:17" s="25" customFormat="1" ht="66" customHeight="1">
      <c r="A37" s="125" t="s">
        <v>19</v>
      </c>
      <c r="B37" s="126">
        <v>1</v>
      </c>
      <c r="C37" s="126" t="s">
        <v>24</v>
      </c>
      <c r="D37" s="126" t="s">
        <v>21</v>
      </c>
      <c r="E37" s="127" t="s">
        <v>21</v>
      </c>
      <c r="F37" s="144" t="s">
        <v>143</v>
      </c>
      <c r="G37" s="145" t="s">
        <v>76</v>
      </c>
      <c r="H37" s="119">
        <v>933</v>
      </c>
      <c r="I37" s="119">
        <v>7</v>
      </c>
      <c r="J37" s="119" t="s">
        <v>196</v>
      </c>
      <c r="K37" s="119" t="s">
        <v>197</v>
      </c>
      <c r="L37" s="146">
        <v>244</v>
      </c>
      <c r="M37" s="128">
        <v>0</v>
      </c>
      <c r="N37" s="128">
        <v>0</v>
      </c>
      <c r="O37" s="128">
        <v>0</v>
      </c>
      <c r="P37" s="147">
        <v>0</v>
      </c>
      <c r="Q37" s="147">
        <v>0</v>
      </c>
    </row>
    <row r="38" spans="1:17" s="25" customFormat="1" ht="42" customHeight="1">
      <c r="A38" s="323" t="s">
        <v>19</v>
      </c>
      <c r="B38" s="274" t="s">
        <v>17</v>
      </c>
      <c r="C38" s="274" t="s">
        <v>24</v>
      </c>
      <c r="D38" s="274" t="s">
        <v>22</v>
      </c>
      <c r="E38" s="274" t="s">
        <v>17</v>
      </c>
      <c r="F38" s="305" t="s">
        <v>92</v>
      </c>
      <c r="G38" s="236" t="s">
        <v>76</v>
      </c>
      <c r="H38" s="232">
        <v>933</v>
      </c>
      <c r="I38" s="232">
        <v>10</v>
      </c>
      <c r="J38" s="234" t="s">
        <v>19</v>
      </c>
      <c r="K38" s="234" t="s">
        <v>93</v>
      </c>
      <c r="L38" s="232">
        <v>313</v>
      </c>
      <c r="M38" s="230">
        <v>1265.8</v>
      </c>
      <c r="N38" s="230">
        <v>1265.8</v>
      </c>
      <c r="O38" s="230">
        <v>617.2</v>
      </c>
      <c r="P38" s="249">
        <f>O38/M38</f>
        <v>0.48759677674198143</v>
      </c>
      <c r="Q38" s="249">
        <f>O38/N38</f>
        <v>0.48759677674198143</v>
      </c>
    </row>
    <row r="39" spans="1:17" s="25" customFormat="1" ht="36.75" customHeight="1">
      <c r="A39" s="323"/>
      <c r="B39" s="274"/>
      <c r="C39" s="274"/>
      <c r="D39" s="274"/>
      <c r="E39" s="274"/>
      <c r="F39" s="305"/>
      <c r="G39" s="238"/>
      <c r="H39" s="233"/>
      <c r="I39" s="233"/>
      <c r="J39" s="235"/>
      <c r="K39" s="235"/>
      <c r="L39" s="233"/>
      <c r="M39" s="231"/>
      <c r="N39" s="231"/>
      <c r="O39" s="231"/>
      <c r="P39" s="250"/>
      <c r="Q39" s="250"/>
    </row>
    <row r="40" spans="1:17" s="25" customFormat="1" ht="23.25" customHeight="1">
      <c r="A40" s="319" t="s">
        <v>19</v>
      </c>
      <c r="B40" s="261" t="s">
        <v>17</v>
      </c>
      <c r="C40" s="261" t="s">
        <v>24</v>
      </c>
      <c r="D40" s="261" t="s">
        <v>25</v>
      </c>
      <c r="E40" s="261" t="s">
        <v>17</v>
      </c>
      <c r="F40" s="236" t="s">
        <v>94</v>
      </c>
      <c r="G40" s="236" t="s">
        <v>76</v>
      </c>
      <c r="H40" s="241" t="s">
        <v>80</v>
      </c>
      <c r="I40" s="241" t="s">
        <v>57</v>
      </c>
      <c r="J40" s="241" t="s">
        <v>19</v>
      </c>
      <c r="K40" s="241" t="s">
        <v>93</v>
      </c>
      <c r="L40" s="258" t="s">
        <v>82</v>
      </c>
      <c r="M40" s="254">
        <v>1002</v>
      </c>
      <c r="N40" s="254">
        <v>1002</v>
      </c>
      <c r="O40" s="230">
        <v>494</v>
      </c>
      <c r="P40" s="249">
        <f>O40/M40*100%</f>
        <v>0.4930139720558882</v>
      </c>
      <c r="Q40" s="249">
        <f>O40/N40</f>
        <v>0.4930139720558882</v>
      </c>
    </row>
    <row r="41" spans="1:17" s="25" customFormat="1" ht="21" customHeight="1">
      <c r="A41" s="320"/>
      <c r="B41" s="309"/>
      <c r="C41" s="309"/>
      <c r="D41" s="309"/>
      <c r="E41" s="309"/>
      <c r="F41" s="267"/>
      <c r="G41" s="265"/>
      <c r="H41" s="266"/>
      <c r="I41" s="266"/>
      <c r="J41" s="266"/>
      <c r="K41" s="242"/>
      <c r="L41" s="265"/>
      <c r="M41" s="255"/>
      <c r="N41" s="255"/>
      <c r="O41" s="231"/>
      <c r="P41" s="250"/>
      <c r="Q41" s="250"/>
    </row>
    <row r="42" spans="1:17" s="25" customFormat="1" ht="19.5" customHeight="1">
      <c r="A42" s="261" t="s">
        <v>19</v>
      </c>
      <c r="B42" s="261" t="s">
        <v>17</v>
      </c>
      <c r="C42" s="261" t="s">
        <v>19</v>
      </c>
      <c r="D42" s="261"/>
      <c r="E42" s="261"/>
      <c r="F42" s="236" t="s">
        <v>95</v>
      </c>
      <c r="G42" s="141" t="s">
        <v>15</v>
      </c>
      <c r="H42" s="142"/>
      <c r="I42" s="142"/>
      <c r="J42" s="142"/>
      <c r="K42" s="143"/>
      <c r="L42" s="94"/>
      <c r="M42" s="61">
        <f>M43</f>
        <v>16390</v>
      </c>
      <c r="N42" s="61">
        <f>N43</f>
        <v>15546.8</v>
      </c>
      <c r="O42" s="61">
        <f>O43+O45</f>
        <v>7634.3</v>
      </c>
      <c r="P42" s="95">
        <f>O42/M42</f>
        <v>0.4657901159243441</v>
      </c>
      <c r="Q42" s="95">
        <f>O42/N42</f>
        <v>0.4910528211593383</v>
      </c>
    </row>
    <row r="43" spans="1:17" s="25" customFormat="1" ht="24" customHeight="1">
      <c r="A43" s="262"/>
      <c r="B43" s="262"/>
      <c r="C43" s="262"/>
      <c r="D43" s="262"/>
      <c r="E43" s="262"/>
      <c r="F43" s="238"/>
      <c r="G43" s="130" t="s">
        <v>76</v>
      </c>
      <c r="H43" s="135" t="s">
        <v>80</v>
      </c>
      <c r="I43" s="135"/>
      <c r="J43" s="135"/>
      <c r="K43" s="47"/>
      <c r="L43" s="42"/>
      <c r="M43" s="58">
        <f>M44+M46</f>
        <v>16390</v>
      </c>
      <c r="N43" s="58">
        <f>N44+N46</f>
        <v>15546.8</v>
      </c>
      <c r="O43" s="58">
        <f>O44+O46</f>
        <v>7634.3</v>
      </c>
      <c r="P43" s="139">
        <f>O43/M43</f>
        <v>0.4657901159243441</v>
      </c>
      <c r="Q43" s="139">
        <f>O43/N43</f>
        <v>0.4910528211593383</v>
      </c>
    </row>
    <row r="44" spans="1:17" s="25" customFormat="1" ht="19.5" customHeight="1">
      <c r="A44" s="261" t="s">
        <v>19</v>
      </c>
      <c r="B44" s="261" t="s">
        <v>17</v>
      </c>
      <c r="C44" s="261" t="s">
        <v>19</v>
      </c>
      <c r="D44" s="261" t="s">
        <v>17</v>
      </c>
      <c r="E44" s="261" t="s">
        <v>17</v>
      </c>
      <c r="F44" s="236" t="s">
        <v>96</v>
      </c>
      <c r="G44" s="236" t="s">
        <v>76</v>
      </c>
      <c r="H44" s="241" t="s">
        <v>80</v>
      </c>
      <c r="I44" s="241" t="s">
        <v>57</v>
      </c>
      <c r="J44" s="241" t="s">
        <v>19</v>
      </c>
      <c r="K44" s="241" t="s">
        <v>97</v>
      </c>
      <c r="L44" s="258" t="s">
        <v>98</v>
      </c>
      <c r="M44" s="254">
        <v>16190</v>
      </c>
      <c r="N44" s="254">
        <v>15306.8</v>
      </c>
      <c r="O44" s="254">
        <v>7514.3</v>
      </c>
      <c r="P44" s="249">
        <f>O44/M44</f>
        <v>0.4641321803582458</v>
      </c>
      <c r="Q44" s="249">
        <f>O44/N44</f>
        <v>0.49091253560509057</v>
      </c>
    </row>
    <row r="45" spans="1:17" s="25" customFormat="1" ht="21" customHeight="1">
      <c r="A45" s="262"/>
      <c r="B45" s="262"/>
      <c r="C45" s="262"/>
      <c r="D45" s="262"/>
      <c r="E45" s="262"/>
      <c r="F45" s="238"/>
      <c r="G45" s="238"/>
      <c r="H45" s="242"/>
      <c r="I45" s="242"/>
      <c r="J45" s="242"/>
      <c r="K45" s="242"/>
      <c r="L45" s="259"/>
      <c r="M45" s="255"/>
      <c r="N45" s="255"/>
      <c r="O45" s="255"/>
      <c r="P45" s="250"/>
      <c r="Q45" s="250"/>
    </row>
    <row r="46" spans="1:17" s="25" customFormat="1" ht="19.5" customHeight="1">
      <c r="A46" s="261" t="s">
        <v>19</v>
      </c>
      <c r="B46" s="261" t="s">
        <v>17</v>
      </c>
      <c r="C46" s="261" t="s">
        <v>19</v>
      </c>
      <c r="D46" s="261" t="s">
        <v>21</v>
      </c>
      <c r="E46" s="261" t="s">
        <v>17</v>
      </c>
      <c r="F46" s="236" t="s">
        <v>99</v>
      </c>
      <c r="G46" s="236" t="s">
        <v>76</v>
      </c>
      <c r="H46" s="241" t="s">
        <v>80</v>
      </c>
      <c r="I46" s="241" t="s">
        <v>57</v>
      </c>
      <c r="J46" s="241" t="s">
        <v>19</v>
      </c>
      <c r="K46" s="241" t="s">
        <v>100</v>
      </c>
      <c r="L46" s="258" t="s">
        <v>98</v>
      </c>
      <c r="M46" s="254">
        <v>200</v>
      </c>
      <c r="N46" s="254">
        <v>240</v>
      </c>
      <c r="O46" s="230">
        <v>120</v>
      </c>
      <c r="P46" s="249">
        <f>O46/M46</f>
        <v>0.6</v>
      </c>
      <c r="Q46" s="249">
        <f>O46/N46</f>
        <v>0.5</v>
      </c>
    </row>
    <row r="47" spans="1:17" s="25" customFormat="1" ht="18.75" customHeight="1">
      <c r="A47" s="262"/>
      <c r="B47" s="262"/>
      <c r="C47" s="262"/>
      <c r="D47" s="262"/>
      <c r="E47" s="262"/>
      <c r="F47" s="238"/>
      <c r="G47" s="238"/>
      <c r="H47" s="242"/>
      <c r="I47" s="242"/>
      <c r="J47" s="242"/>
      <c r="K47" s="242"/>
      <c r="L47" s="259"/>
      <c r="M47" s="255"/>
      <c r="N47" s="255"/>
      <c r="O47" s="231"/>
      <c r="P47" s="250"/>
      <c r="Q47" s="250"/>
    </row>
    <row r="48" spans="1:17" s="25" customFormat="1" ht="15.75" customHeight="1">
      <c r="A48" s="271" t="s">
        <v>19</v>
      </c>
      <c r="B48" s="271" t="s">
        <v>21</v>
      </c>
      <c r="C48" s="271"/>
      <c r="D48" s="271"/>
      <c r="E48" s="271"/>
      <c r="F48" s="275" t="s">
        <v>101</v>
      </c>
      <c r="G48" s="161" t="s">
        <v>15</v>
      </c>
      <c r="H48" s="170"/>
      <c r="I48" s="135"/>
      <c r="J48" s="142"/>
      <c r="K48" s="142"/>
      <c r="L48" s="94"/>
      <c r="M48" s="171">
        <f>M49+M50</f>
        <v>3559.6</v>
      </c>
      <c r="N48" s="171">
        <f>N49+N50</f>
        <v>6984.8</v>
      </c>
      <c r="O48" s="171">
        <f>O49+O50</f>
        <v>3769.8</v>
      </c>
      <c r="P48" s="167">
        <f aca="true" t="shared" si="5" ref="P48:P54">O48/M48</f>
        <v>1.059051578829082</v>
      </c>
      <c r="Q48" s="167">
        <f aca="true" t="shared" si="6" ref="Q48:Q54">O48/N48</f>
        <v>0.5397148093001948</v>
      </c>
    </row>
    <row r="49" spans="1:17" s="25" customFormat="1" ht="37.5" customHeight="1">
      <c r="A49" s="272"/>
      <c r="B49" s="272"/>
      <c r="C49" s="272"/>
      <c r="D49" s="272"/>
      <c r="E49" s="272"/>
      <c r="F49" s="276"/>
      <c r="G49" s="97" t="s">
        <v>16</v>
      </c>
      <c r="H49" s="170">
        <v>935</v>
      </c>
      <c r="I49" s="135"/>
      <c r="J49" s="142"/>
      <c r="K49" s="142"/>
      <c r="L49" s="94"/>
      <c r="M49" s="171">
        <f>M52</f>
        <v>125.6</v>
      </c>
      <c r="N49" s="171">
        <f>N52</f>
        <v>3550.8</v>
      </c>
      <c r="O49" s="61">
        <f>O52</f>
        <v>2201.9</v>
      </c>
      <c r="P49" s="167">
        <v>17.531</v>
      </c>
      <c r="Q49" s="167">
        <f t="shared" si="6"/>
        <v>0.6201137771769742</v>
      </c>
    </row>
    <row r="50" spans="1:17" s="25" customFormat="1" ht="31.5" customHeight="1">
      <c r="A50" s="334"/>
      <c r="B50" s="334"/>
      <c r="C50" s="334"/>
      <c r="D50" s="273"/>
      <c r="E50" s="273"/>
      <c r="F50" s="277"/>
      <c r="G50" s="93" t="s">
        <v>76</v>
      </c>
      <c r="H50" s="23">
        <v>933</v>
      </c>
      <c r="I50" s="168"/>
      <c r="J50" s="168"/>
      <c r="K50" s="168"/>
      <c r="L50" s="169"/>
      <c r="M50" s="58">
        <f>M53+M61+M70</f>
        <v>3434</v>
      </c>
      <c r="N50" s="58">
        <f>N53+N61+N70</f>
        <v>3434</v>
      </c>
      <c r="O50" s="59">
        <f>O53+O61+O70</f>
        <v>1567.9</v>
      </c>
      <c r="P50" s="139">
        <f t="shared" si="5"/>
        <v>0.45658124635993014</v>
      </c>
      <c r="Q50" s="139">
        <f t="shared" si="6"/>
        <v>0.45658124635993014</v>
      </c>
    </row>
    <row r="51" spans="1:17" s="25" customFormat="1" ht="15" customHeight="1">
      <c r="A51" s="274" t="s">
        <v>19</v>
      </c>
      <c r="B51" s="274" t="s">
        <v>21</v>
      </c>
      <c r="C51" s="274" t="s">
        <v>18</v>
      </c>
      <c r="D51" s="274"/>
      <c r="E51" s="274"/>
      <c r="F51" s="236" t="s">
        <v>102</v>
      </c>
      <c r="G51" s="97" t="s">
        <v>15</v>
      </c>
      <c r="H51" s="149"/>
      <c r="I51" s="149"/>
      <c r="J51" s="149"/>
      <c r="K51" s="151"/>
      <c r="L51" s="149"/>
      <c r="M51" s="60">
        <f>M52+M53</f>
        <v>1025.6</v>
      </c>
      <c r="N51" s="60">
        <f>N52+N53</f>
        <v>4450.8</v>
      </c>
      <c r="O51" s="60">
        <f>O52+O53</f>
        <v>2561.9</v>
      </c>
      <c r="P51" s="167">
        <f t="shared" si="5"/>
        <v>2.497952418096724</v>
      </c>
      <c r="Q51" s="95">
        <f t="shared" si="6"/>
        <v>0.5756043857284083</v>
      </c>
    </row>
    <row r="52" spans="1:17" s="25" customFormat="1" ht="38.25" customHeight="1">
      <c r="A52" s="274"/>
      <c r="B52" s="274"/>
      <c r="C52" s="274"/>
      <c r="D52" s="274"/>
      <c r="E52" s="274"/>
      <c r="F52" s="237"/>
      <c r="G52" s="97" t="s">
        <v>16</v>
      </c>
      <c r="H52" s="149">
        <v>935</v>
      </c>
      <c r="I52" s="149"/>
      <c r="J52" s="149"/>
      <c r="K52" s="151"/>
      <c r="L52" s="149"/>
      <c r="M52" s="60">
        <f>M56+M59</f>
        <v>125.6</v>
      </c>
      <c r="N52" s="60">
        <f>N56+N57+N58+N59</f>
        <v>3550.8</v>
      </c>
      <c r="O52" s="60">
        <f>O56+O57+O58+O59</f>
        <v>2201.9</v>
      </c>
      <c r="P52" s="167">
        <v>17.531</v>
      </c>
      <c r="Q52" s="167">
        <f t="shared" si="6"/>
        <v>0.6201137771769742</v>
      </c>
    </row>
    <row r="53" spans="1:17" s="25" customFormat="1" ht="35.25" customHeight="1">
      <c r="A53" s="274"/>
      <c r="B53" s="274"/>
      <c r="C53" s="274"/>
      <c r="D53" s="274"/>
      <c r="E53" s="274"/>
      <c r="F53" s="238"/>
      <c r="G53" s="28" t="s">
        <v>76</v>
      </c>
      <c r="H53" s="21">
        <v>933</v>
      </c>
      <c r="I53" s="40"/>
      <c r="J53" s="40"/>
      <c r="K53" s="40"/>
      <c r="L53" s="40"/>
      <c r="M53" s="59">
        <f>M54</f>
        <v>900</v>
      </c>
      <c r="N53" s="59">
        <f>N54</f>
        <v>900</v>
      </c>
      <c r="O53" s="59">
        <v>360</v>
      </c>
      <c r="P53" s="139">
        <f t="shared" si="5"/>
        <v>0.4</v>
      </c>
      <c r="Q53" s="139">
        <f t="shared" si="6"/>
        <v>0.4</v>
      </c>
    </row>
    <row r="54" spans="1:17" s="25" customFormat="1" ht="52.5" customHeight="1">
      <c r="A54" s="263" t="s">
        <v>19</v>
      </c>
      <c r="B54" s="263" t="s">
        <v>21</v>
      </c>
      <c r="C54" s="263" t="s">
        <v>18</v>
      </c>
      <c r="D54" s="263" t="s">
        <v>17</v>
      </c>
      <c r="E54" s="263" t="s">
        <v>17</v>
      </c>
      <c r="F54" s="236" t="s">
        <v>103</v>
      </c>
      <c r="G54" s="236" t="s">
        <v>76</v>
      </c>
      <c r="H54" s="232">
        <v>933</v>
      </c>
      <c r="I54" s="234" t="s">
        <v>57</v>
      </c>
      <c r="J54" s="234" t="s">
        <v>24</v>
      </c>
      <c r="K54" s="234" t="s">
        <v>104</v>
      </c>
      <c r="L54" s="251" t="s">
        <v>82</v>
      </c>
      <c r="M54" s="254">
        <v>900</v>
      </c>
      <c r="N54" s="254">
        <v>900</v>
      </c>
      <c r="O54" s="230">
        <v>360</v>
      </c>
      <c r="P54" s="249">
        <f t="shared" si="5"/>
        <v>0.4</v>
      </c>
      <c r="Q54" s="249">
        <f t="shared" si="6"/>
        <v>0.4</v>
      </c>
    </row>
    <row r="55" spans="1:17" s="25" customFormat="1" ht="54.75" customHeight="1">
      <c r="A55" s="264"/>
      <c r="B55" s="264"/>
      <c r="C55" s="264"/>
      <c r="D55" s="264"/>
      <c r="E55" s="264"/>
      <c r="F55" s="238"/>
      <c r="G55" s="238"/>
      <c r="H55" s="233"/>
      <c r="I55" s="235"/>
      <c r="J55" s="235"/>
      <c r="K55" s="235"/>
      <c r="L55" s="253"/>
      <c r="M55" s="255"/>
      <c r="N55" s="255"/>
      <c r="O55" s="231"/>
      <c r="P55" s="250"/>
      <c r="Q55" s="250"/>
    </row>
    <row r="56" spans="1:17" s="138" customFormat="1" ht="40.5" customHeight="1">
      <c r="A56" s="234" t="s">
        <v>19</v>
      </c>
      <c r="B56" s="234" t="s">
        <v>21</v>
      </c>
      <c r="C56" s="234" t="s">
        <v>18</v>
      </c>
      <c r="D56" s="234" t="s">
        <v>21</v>
      </c>
      <c r="E56" s="234" t="s">
        <v>17</v>
      </c>
      <c r="F56" s="236" t="s">
        <v>194</v>
      </c>
      <c r="G56" s="236" t="s">
        <v>16</v>
      </c>
      <c r="H56" s="232">
        <v>935</v>
      </c>
      <c r="I56" s="234" t="s">
        <v>19</v>
      </c>
      <c r="J56" s="234" t="s">
        <v>195</v>
      </c>
      <c r="K56" s="120" t="s">
        <v>198</v>
      </c>
      <c r="L56" s="251" t="s">
        <v>199</v>
      </c>
      <c r="M56" s="118">
        <v>0</v>
      </c>
      <c r="N56" s="118">
        <v>3208.4</v>
      </c>
      <c r="O56" s="121">
        <v>2043.3</v>
      </c>
      <c r="P56" s="139">
        <v>0</v>
      </c>
      <c r="Q56" s="139">
        <f aca="true" t="shared" si="7" ref="Q56:Q62">O56/N56</f>
        <v>0.6368594938286997</v>
      </c>
    </row>
    <row r="57" spans="1:17" s="138" customFormat="1" ht="40.5" customHeight="1">
      <c r="A57" s="240"/>
      <c r="B57" s="240"/>
      <c r="C57" s="240"/>
      <c r="D57" s="240"/>
      <c r="E57" s="240"/>
      <c r="F57" s="237"/>
      <c r="G57" s="237"/>
      <c r="H57" s="239"/>
      <c r="I57" s="240"/>
      <c r="J57" s="240"/>
      <c r="K57" s="120" t="s">
        <v>224</v>
      </c>
      <c r="L57" s="252"/>
      <c r="M57" s="118">
        <v>0</v>
      </c>
      <c r="N57" s="118">
        <v>2.2</v>
      </c>
      <c r="O57" s="121">
        <v>1.4</v>
      </c>
      <c r="P57" s="139">
        <v>0</v>
      </c>
      <c r="Q57" s="139">
        <v>0.63</v>
      </c>
    </row>
    <row r="58" spans="1:17" s="138" customFormat="1" ht="40.5" customHeight="1">
      <c r="A58" s="240"/>
      <c r="B58" s="240"/>
      <c r="C58" s="240"/>
      <c r="D58" s="240"/>
      <c r="E58" s="240"/>
      <c r="F58" s="237"/>
      <c r="G58" s="237"/>
      <c r="H58" s="239"/>
      <c r="I58" s="240"/>
      <c r="J58" s="240"/>
      <c r="K58" s="120" t="s">
        <v>225</v>
      </c>
      <c r="L58" s="252"/>
      <c r="M58" s="118">
        <v>0</v>
      </c>
      <c r="N58" s="118">
        <v>216.8</v>
      </c>
      <c r="O58" s="121">
        <v>136.6</v>
      </c>
      <c r="P58" s="139">
        <v>0</v>
      </c>
      <c r="Q58" s="139">
        <f t="shared" si="7"/>
        <v>0.6300738007380073</v>
      </c>
    </row>
    <row r="59" spans="1:17" s="138" customFormat="1" ht="41.25" customHeight="1">
      <c r="A59" s="235"/>
      <c r="B59" s="235"/>
      <c r="C59" s="235"/>
      <c r="D59" s="235"/>
      <c r="E59" s="235"/>
      <c r="F59" s="238"/>
      <c r="G59" s="238"/>
      <c r="H59" s="233"/>
      <c r="I59" s="235"/>
      <c r="J59" s="235"/>
      <c r="K59" s="120" t="s">
        <v>200</v>
      </c>
      <c r="L59" s="253"/>
      <c r="M59" s="118">
        <v>125.6</v>
      </c>
      <c r="N59" s="118">
        <v>123.4</v>
      </c>
      <c r="O59" s="121">
        <v>20.6</v>
      </c>
      <c r="P59" s="139">
        <v>0.164</v>
      </c>
      <c r="Q59" s="139">
        <f t="shared" si="7"/>
        <v>0.16693679092382496</v>
      </c>
    </row>
    <row r="60" spans="1:17" s="25" customFormat="1" ht="17.25" customHeight="1">
      <c r="A60" s="263" t="s">
        <v>19</v>
      </c>
      <c r="B60" s="263" t="s">
        <v>21</v>
      </c>
      <c r="C60" s="263" t="s">
        <v>20</v>
      </c>
      <c r="D60" s="247"/>
      <c r="E60" s="247"/>
      <c r="F60" s="236" t="s">
        <v>105</v>
      </c>
      <c r="G60" s="97" t="s">
        <v>15</v>
      </c>
      <c r="H60" s="149">
        <v>933</v>
      </c>
      <c r="I60" s="151"/>
      <c r="J60" s="151"/>
      <c r="K60" s="151"/>
      <c r="L60" s="96"/>
      <c r="M60" s="61">
        <f>M61</f>
        <v>762</v>
      </c>
      <c r="N60" s="61">
        <f>N61</f>
        <v>762</v>
      </c>
      <c r="O60" s="61">
        <f>O61</f>
        <v>354.5</v>
      </c>
      <c r="P60" s="95">
        <f>O60/M60</f>
        <v>0.4652230971128609</v>
      </c>
      <c r="Q60" s="95">
        <f t="shared" si="7"/>
        <v>0.4652230971128609</v>
      </c>
    </row>
    <row r="61" spans="1:17" s="25" customFormat="1" ht="24.75" customHeight="1">
      <c r="A61" s="264"/>
      <c r="B61" s="264"/>
      <c r="C61" s="264"/>
      <c r="D61" s="248"/>
      <c r="E61" s="248"/>
      <c r="F61" s="238"/>
      <c r="G61" s="162" t="s">
        <v>201</v>
      </c>
      <c r="H61" s="163">
        <v>933</v>
      </c>
      <c r="I61" s="164"/>
      <c r="J61" s="164"/>
      <c r="K61" s="165"/>
      <c r="L61" s="166"/>
      <c r="M61" s="109">
        <f>M62+M64+M66+M68</f>
        <v>762</v>
      </c>
      <c r="N61" s="109">
        <f>N62+N64+N66+N68</f>
        <v>762</v>
      </c>
      <c r="O61" s="109">
        <f>SUM(O62,O64,O66,O68)</f>
        <v>354.5</v>
      </c>
      <c r="P61" s="136">
        <f>O61/M61</f>
        <v>0.4652230971128609</v>
      </c>
      <c r="Q61" s="136">
        <f t="shared" si="7"/>
        <v>0.4652230971128609</v>
      </c>
    </row>
    <row r="62" spans="1:17" s="25" customFormat="1" ht="18.75" customHeight="1">
      <c r="A62" s="268" t="s">
        <v>19</v>
      </c>
      <c r="B62" s="268" t="s">
        <v>21</v>
      </c>
      <c r="C62" s="268" t="s">
        <v>20</v>
      </c>
      <c r="D62" s="244">
        <v>1</v>
      </c>
      <c r="E62" s="244">
        <v>1</v>
      </c>
      <c r="F62" s="236" t="s">
        <v>106</v>
      </c>
      <c r="G62" s="236" t="s">
        <v>76</v>
      </c>
      <c r="H62" s="232">
        <v>933</v>
      </c>
      <c r="I62" s="234" t="s">
        <v>57</v>
      </c>
      <c r="J62" s="234" t="s">
        <v>24</v>
      </c>
      <c r="K62" s="234" t="s">
        <v>107</v>
      </c>
      <c r="L62" s="236">
        <v>321</v>
      </c>
      <c r="M62" s="230">
        <v>89</v>
      </c>
      <c r="N62" s="230">
        <v>89</v>
      </c>
      <c r="O62" s="230">
        <v>34</v>
      </c>
      <c r="P62" s="249">
        <f>O62/M62</f>
        <v>0.38202247191011235</v>
      </c>
      <c r="Q62" s="249">
        <f t="shared" si="7"/>
        <v>0.38202247191011235</v>
      </c>
    </row>
    <row r="63" spans="1:17" s="25" customFormat="1" ht="7.5" customHeight="1">
      <c r="A63" s="269"/>
      <c r="B63" s="269"/>
      <c r="C63" s="269"/>
      <c r="D63" s="245"/>
      <c r="E63" s="245"/>
      <c r="F63" s="237"/>
      <c r="G63" s="237"/>
      <c r="H63" s="239"/>
      <c r="I63" s="240"/>
      <c r="J63" s="240"/>
      <c r="K63" s="240"/>
      <c r="L63" s="238"/>
      <c r="M63" s="231"/>
      <c r="N63" s="231"/>
      <c r="O63" s="231"/>
      <c r="P63" s="250"/>
      <c r="Q63" s="250"/>
    </row>
    <row r="64" spans="1:17" s="25" customFormat="1" ht="14.25" customHeight="1">
      <c r="A64" s="269"/>
      <c r="B64" s="269"/>
      <c r="C64" s="269"/>
      <c r="D64" s="245"/>
      <c r="E64" s="245"/>
      <c r="F64" s="237"/>
      <c r="G64" s="237"/>
      <c r="H64" s="239"/>
      <c r="I64" s="240"/>
      <c r="J64" s="240"/>
      <c r="K64" s="240"/>
      <c r="L64" s="232">
        <v>852</v>
      </c>
      <c r="M64" s="230">
        <v>0</v>
      </c>
      <c r="N64" s="230">
        <v>0</v>
      </c>
      <c r="O64" s="230">
        <v>0</v>
      </c>
      <c r="P64" s="249">
        <v>0</v>
      </c>
      <c r="Q64" s="249">
        <v>0</v>
      </c>
    </row>
    <row r="65" spans="1:17" s="25" customFormat="1" ht="6" customHeight="1">
      <c r="A65" s="270"/>
      <c r="B65" s="270"/>
      <c r="C65" s="270"/>
      <c r="D65" s="246"/>
      <c r="E65" s="246"/>
      <c r="F65" s="238"/>
      <c r="G65" s="238"/>
      <c r="H65" s="233"/>
      <c r="I65" s="235"/>
      <c r="J65" s="235"/>
      <c r="K65" s="235"/>
      <c r="L65" s="233"/>
      <c r="M65" s="231"/>
      <c r="N65" s="231"/>
      <c r="O65" s="231"/>
      <c r="P65" s="250"/>
      <c r="Q65" s="250"/>
    </row>
    <row r="66" spans="1:17" s="25" customFormat="1" ht="17.25" customHeight="1">
      <c r="A66" s="256" t="s">
        <v>19</v>
      </c>
      <c r="B66" s="241" t="s">
        <v>21</v>
      </c>
      <c r="C66" s="241" t="s">
        <v>20</v>
      </c>
      <c r="D66" s="241" t="s">
        <v>21</v>
      </c>
      <c r="E66" s="241" t="s">
        <v>17</v>
      </c>
      <c r="F66" s="236" t="s">
        <v>108</v>
      </c>
      <c r="G66" s="236" t="s">
        <v>76</v>
      </c>
      <c r="H66" s="232">
        <v>933</v>
      </c>
      <c r="I66" s="232">
        <v>10</v>
      </c>
      <c r="J66" s="234" t="s">
        <v>24</v>
      </c>
      <c r="K66" s="234" t="s">
        <v>109</v>
      </c>
      <c r="L66" s="232">
        <v>313</v>
      </c>
      <c r="M66" s="230">
        <v>673</v>
      </c>
      <c r="N66" s="230">
        <v>673</v>
      </c>
      <c r="O66" s="230">
        <v>320.5</v>
      </c>
      <c r="P66" s="249">
        <f>O66/M66</f>
        <v>0.47622585438335807</v>
      </c>
      <c r="Q66" s="249">
        <f>O66/N66</f>
        <v>0.47622585438335807</v>
      </c>
    </row>
    <row r="67" spans="1:17" s="25" customFormat="1" ht="19.5" customHeight="1">
      <c r="A67" s="257"/>
      <c r="B67" s="242"/>
      <c r="C67" s="242"/>
      <c r="D67" s="242"/>
      <c r="E67" s="242"/>
      <c r="F67" s="238"/>
      <c r="G67" s="238"/>
      <c r="H67" s="233"/>
      <c r="I67" s="233"/>
      <c r="J67" s="235"/>
      <c r="K67" s="235"/>
      <c r="L67" s="233"/>
      <c r="M67" s="231"/>
      <c r="N67" s="231"/>
      <c r="O67" s="231"/>
      <c r="P67" s="250"/>
      <c r="Q67" s="250"/>
    </row>
    <row r="68" spans="1:17" s="25" customFormat="1" ht="43.5" customHeight="1">
      <c r="A68" s="174"/>
      <c r="B68" s="119"/>
      <c r="C68" s="119"/>
      <c r="D68" s="119"/>
      <c r="E68" s="119"/>
      <c r="F68" s="131" t="s">
        <v>202</v>
      </c>
      <c r="G68" s="132" t="s">
        <v>76</v>
      </c>
      <c r="H68" s="133">
        <v>933</v>
      </c>
      <c r="I68" s="133">
        <v>10</v>
      </c>
      <c r="J68" s="120" t="s">
        <v>203</v>
      </c>
      <c r="K68" s="120" t="s">
        <v>204</v>
      </c>
      <c r="L68" s="133">
        <v>634</v>
      </c>
      <c r="M68" s="121">
        <v>0</v>
      </c>
      <c r="N68" s="121">
        <v>0</v>
      </c>
      <c r="O68" s="121">
        <v>0</v>
      </c>
      <c r="P68" s="139">
        <v>0</v>
      </c>
      <c r="Q68" s="139">
        <v>0</v>
      </c>
    </row>
    <row r="69" spans="1:17" s="48" customFormat="1" ht="15">
      <c r="A69" s="256" t="s">
        <v>19</v>
      </c>
      <c r="B69" s="241" t="s">
        <v>21</v>
      </c>
      <c r="C69" s="241" t="s">
        <v>19</v>
      </c>
      <c r="D69" s="241"/>
      <c r="E69" s="241"/>
      <c r="F69" s="236" t="s">
        <v>110</v>
      </c>
      <c r="G69" s="97" t="s">
        <v>15</v>
      </c>
      <c r="H69" s="105">
        <v>933</v>
      </c>
      <c r="I69" s="105"/>
      <c r="J69" s="106"/>
      <c r="K69" s="106"/>
      <c r="L69" s="105"/>
      <c r="M69" s="60">
        <f aca="true" t="shared" si="8" ref="M69:O70">M70</f>
        <v>1772</v>
      </c>
      <c r="N69" s="60">
        <f t="shared" si="8"/>
        <v>1772</v>
      </c>
      <c r="O69" s="60">
        <f t="shared" si="8"/>
        <v>853.4</v>
      </c>
      <c r="P69" s="95">
        <f>O69/M69</f>
        <v>0.4816027088036117</v>
      </c>
      <c r="Q69" s="95">
        <f>O69/N69</f>
        <v>0.4816027088036117</v>
      </c>
    </row>
    <row r="70" spans="1:17" s="48" customFormat="1" ht="22.5">
      <c r="A70" s="257"/>
      <c r="B70" s="242"/>
      <c r="C70" s="242"/>
      <c r="D70" s="242"/>
      <c r="E70" s="242"/>
      <c r="F70" s="238"/>
      <c r="G70" s="28" t="s">
        <v>76</v>
      </c>
      <c r="H70" s="45">
        <v>933</v>
      </c>
      <c r="I70" s="45"/>
      <c r="J70" s="46"/>
      <c r="K70" s="46"/>
      <c r="L70" s="21"/>
      <c r="M70" s="59">
        <f t="shared" si="8"/>
        <v>1772</v>
      </c>
      <c r="N70" s="59">
        <f t="shared" si="8"/>
        <v>1772</v>
      </c>
      <c r="O70" s="59">
        <f t="shared" si="8"/>
        <v>853.4</v>
      </c>
      <c r="P70" s="139">
        <f>O70/M70</f>
        <v>0.4816027088036117</v>
      </c>
      <c r="Q70" s="139">
        <f>O70/N70</f>
        <v>0.4816027088036117</v>
      </c>
    </row>
    <row r="71" spans="1:17" s="48" customFormat="1" ht="27.75" customHeight="1">
      <c r="A71" s="256" t="s">
        <v>19</v>
      </c>
      <c r="B71" s="241" t="s">
        <v>21</v>
      </c>
      <c r="C71" s="241" t="s">
        <v>19</v>
      </c>
      <c r="D71" s="241" t="s">
        <v>17</v>
      </c>
      <c r="E71" s="241" t="s">
        <v>17</v>
      </c>
      <c r="F71" s="236" t="s">
        <v>111</v>
      </c>
      <c r="G71" s="236" t="s">
        <v>76</v>
      </c>
      <c r="H71" s="232">
        <v>933</v>
      </c>
      <c r="I71" s="232">
        <v>10</v>
      </c>
      <c r="J71" s="234" t="s">
        <v>18</v>
      </c>
      <c r="K71" s="234" t="s">
        <v>112</v>
      </c>
      <c r="L71" s="232">
        <v>312</v>
      </c>
      <c r="M71" s="230">
        <v>1772</v>
      </c>
      <c r="N71" s="230">
        <v>1772</v>
      </c>
      <c r="O71" s="230">
        <v>853.4</v>
      </c>
      <c r="P71" s="249">
        <f>O71/M71</f>
        <v>0.4816027088036117</v>
      </c>
      <c r="Q71" s="249">
        <f>O71/N71</f>
        <v>0.4816027088036117</v>
      </c>
    </row>
    <row r="72" spans="1:17" s="48" customFormat="1" ht="40.5" customHeight="1">
      <c r="A72" s="257"/>
      <c r="B72" s="242"/>
      <c r="C72" s="242"/>
      <c r="D72" s="242"/>
      <c r="E72" s="242"/>
      <c r="F72" s="238"/>
      <c r="G72" s="238"/>
      <c r="H72" s="233"/>
      <c r="I72" s="233"/>
      <c r="J72" s="235"/>
      <c r="K72" s="235"/>
      <c r="L72" s="233"/>
      <c r="M72" s="231"/>
      <c r="N72" s="231"/>
      <c r="O72" s="231"/>
      <c r="P72" s="250"/>
      <c r="Q72" s="250"/>
    </row>
    <row r="73" spans="1:17" s="53" customFormat="1" ht="58.5" customHeight="1">
      <c r="A73" s="49" t="s">
        <v>19</v>
      </c>
      <c r="B73" s="50" t="s">
        <v>22</v>
      </c>
      <c r="C73" s="50"/>
      <c r="D73" s="50"/>
      <c r="E73" s="50"/>
      <c r="F73" s="51" t="s">
        <v>113</v>
      </c>
      <c r="G73" s="51" t="s">
        <v>16</v>
      </c>
      <c r="H73" s="52">
        <v>935</v>
      </c>
      <c r="I73" s="23"/>
      <c r="J73" s="39"/>
      <c r="K73" s="50"/>
      <c r="L73" s="52"/>
      <c r="M73" s="64">
        <f>M74+M76</f>
        <v>1582.5</v>
      </c>
      <c r="N73" s="64">
        <f>N74+N76</f>
        <v>340</v>
      </c>
      <c r="O73" s="64">
        <f>O74+O76</f>
        <v>0</v>
      </c>
      <c r="P73" s="95">
        <f>O73/M73</f>
        <v>0</v>
      </c>
      <c r="Q73" s="95">
        <f>O73/N73</f>
        <v>0</v>
      </c>
    </row>
    <row r="74" spans="1:17" s="48" customFormat="1" ht="20.25" customHeight="1">
      <c r="A74" s="256" t="s">
        <v>19</v>
      </c>
      <c r="B74" s="241" t="s">
        <v>22</v>
      </c>
      <c r="C74" s="241" t="s">
        <v>18</v>
      </c>
      <c r="D74" s="241"/>
      <c r="E74" s="241"/>
      <c r="F74" s="236" t="s">
        <v>114</v>
      </c>
      <c r="G74" s="236" t="s">
        <v>16</v>
      </c>
      <c r="H74" s="232">
        <v>935</v>
      </c>
      <c r="I74" s="232">
        <v>10</v>
      </c>
      <c r="J74" s="234" t="s">
        <v>19</v>
      </c>
      <c r="K74" s="234" t="s">
        <v>115</v>
      </c>
      <c r="L74" s="232">
        <v>322</v>
      </c>
      <c r="M74" s="230">
        <v>340</v>
      </c>
      <c r="N74" s="230">
        <v>340</v>
      </c>
      <c r="O74" s="230">
        <v>0</v>
      </c>
      <c r="P74" s="249">
        <f>O74/M74</f>
        <v>0</v>
      </c>
      <c r="Q74" s="249">
        <f>O74/N74</f>
        <v>0</v>
      </c>
    </row>
    <row r="75" spans="1:17" s="48" customFormat="1" ht="15" customHeight="1">
      <c r="A75" s="257"/>
      <c r="B75" s="242"/>
      <c r="C75" s="242"/>
      <c r="D75" s="242"/>
      <c r="E75" s="242"/>
      <c r="F75" s="238"/>
      <c r="G75" s="238"/>
      <c r="H75" s="233"/>
      <c r="I75" s="233"/>
      <c r="J75" s="235"/>
      <c r="K75" s="235"/>
      <c r="L75" s="233"/>
      <c r="M75" s="231"/>
      <c r="N75" s="231"/>
      <c r="O75" s="231"/>
      <c r="P75" s="250"/>
      <c r="Q75" s="250"/>
    </row>
    <row r="76" spans="1:17" s="48" customFormat="1" ht="22.5" customHeight="1">
      <c r="A76" s="137"/>
      <c r="B76" s="241" t="s">
        <v>22</v>
      </c>
      <c r="C76" s="241" t="s">
        <v>20</v>
      </c>
      <c r="D76" s="241"/>
      <c r="E76" s="241"/>
      <c r="F76" s="236" t="s">
        <v>116</v>
      </c>
      <c r="G76" s="172" t="s">
        <v>15</v>
      </c>
      <c r="H76" s="232">
        <v>935</v>
      </c>
      <c r="I76" s="232"/>
      <c r="J76" s="234"/>
      <c r="K76" s="234"/>
      <c r="L76" s="232"/>
      <c r="M76" s="173">
        <f>M77</f>
        <v>1242.5</v>
      </c>
      <c r="N76" s="173">
        <f>N77</f>
        <v>0</v>
      </c>
      <c r="O76" s="173">
        <f>O77</f>
        <v>0</v>
      </c>
      <c r="P76" s="95">
        <f>O76/M76</f>
        <v>0</v>
      </c>
      <c r="Q76" s="95">
        <v>0</v>
      </c>
    </row>
    <row r="77" spans="1:17" s="138" customFormat="1" ht="33" customHeight="1">
      <c r="A77" s="47" t="s">
        <v>19</v>
      </c>
      <c r="B77" s="242"/>
      <c r="C77" s="242"/>
      <c r="D77" s="242"/>
      <c r="E77" s="242"/>
      <c r="F77" s="238"/>
      <c r="G77" s="28" t="s">
        <v>16</v>
      </c>
      <c r="H77" s="233"/>
      <c r="I77" s="233"/>
      <c r="J77" s="235"/>
      <c r="K77" s="235"/>
      <c r="L77" s="233"/>
      <c r="M77" s="59">
        <f>M78+M80</f>
        <v>1242.5</v>
      </c>
      <c r="N77" s="59">
        <f>N78+N80</f>
        <v>0</v>
      </c>
      <c r="O77" s="59">
        <f>O78+O80</f>
        <v>0</v>
      </c>
      <c r="P77" s="139">
        <f>O77/M77</f>
        <v>0</v>
      </c>
      <c r="Q77" s="139">
        <v>0</v>
      </c>
    </row>
    <row r="78" spans="1:17" s="138" customFormat="1" ht="30.75" customHeight="1">
      <c r="A78" s="241" t="s">
        <v>19</v>
      </c>
      <c r="B78" s="241" t="s">
        <v>22</v>
      </c>
      <c r="C78" s="241" t="s">
        <v>20</v>
      </c>
      <c r="D78" s="241" t="s">
        <v>17</v>
      </c>
      <c r="E78" s="241"/>
      <c r="F78" s="236" t="s">
        <v>117</v>
      </c>
      <c r="G78" s="236" t="s">
        <v>16</v>
      </c>
      <c r="H78" s="232">
        <v>935</v>
      </c>
      <c r="I78" s="232">
        <v>10</v>
      </c>
      <c r="J78" s="234" t="s">
        <v>24</v>
      </c>
      <c r="K78" s="234" t="s">
        <v>118</v>
      </c>
      <c r="L78" s="232">
        <v>322</v>
      </c>
      <c r="M78" s="230">
        <v>1240.3</v>
      </c>
      <c r="N78" s="230">
        <v>0</v>
      </c>
      <c r="O78" s="230">
        <v>0</v>
      </c>
      <c r="P78" s="249">
        <f>O78/M78</f>
        <v>0</v>
      </c>
      <c r="Q78" s="249">
        <v>0</v>
      </c>
    </row>
    <row r="79" spans="1:17" s="138" customFormat="1" ht="27.75" customHeight="1">
      <c r="A79" s="242"/>
      <c r="B79" s="242"/>
      <c r="C79" s="242"/>
      <c r="D79" s="242"/>
      <c r="E79" s="242"/>
      <c r="F79" s="238"/>
      <c r="G79" s="238"/>
      <c r="H79" s="233"/>
      <c r="I79" s="233"/>
      <c r="J79" s="235"/>
      <c r="K79" s="235"/>
      <c r="L79" s="233"/>
      <c r="M79" s="231"/>
      <c r="N79" s="231"/>
      <c r="O79" s="231"/>
      <c r="P79" s="250"/>
      <c r="Q79" s="250"/>
    </row>
    <row r="80" spans="1:17" s="25" customFormat="1" ht="34.5" customHeight="1">
      <c r="A80" s="256" t="s">
        <v>19</v>
      </c>
      <c r="B80" s="241" t="s">
        <v>22</v>
      </c>
      <c r="C80" s="241" t="s">
        <v>19</v>
      </c>
      <c r="D80" s="241" t="s">
        <v>21</v>
      </c>
      <c r="E80" s="241"/>
      <c r="F80" s="236" t="s">
        <v>124</v>
      </c>
      <c r="G80" s="236" t="s">
        <v>16</v>
      </c>
      <c r="H80" s="232">
        <v>935</v>
      </c>
      <c r="I80" s="234" t="s">
        <v>23</v>
      </c>
      <c r="J80" s="234" t="s">
        <v>23</v>
      </c>
      <c r="K80" s="234" t="s">
        <v>119</v>
      </c>
      <c r="L80" s="232">
        <v>244</v>
      </c>
      <c r="M80" s="230">
        <v>2.2</v>
      </c>
      <c r="N80" s="230">
        <v>0</v>
      </c>
      <c r="O80" s="230">
        <v>0</v>
      </c>
      <c r="P80" s="249">
        <v>0</v>
      </c>
      <c r="Q80" s="249">
        <v>0</v>
      </c>
    </row>
    <row r="81" spans="1:17" s="25" customFormat="1" ht="52.5" customHeight="1">
      <c r="A81" s="257"/>
      <c r="B81" s="242"/>
      <c r="C81" s="242"/>
      <c r="D81" s="242"/>
      <c r="E81" s="242"/>
      <c r="F81" s="238"/>
      <c r="G81" s="238"/>
      <c r="H81" s="233"/>
      <c r="I81" s="235"/>
      <c r="J81" s="235"/>
      <c r="K81" s="235"/>
      <c r="L81" s="233"/>
      <c r="M81" s="231"/>
      <c r="N81" s="231"/>
      <c r="O81" s="231"/>
      <c r="P81" s="250"/>
      <c r="Q81" s="250"/>
    </row>
    <row r="82" spans="1:17" s="25" customFormat="1" ht="39.75" customHeight="1">
      <c r="A82" s="50" t="s">
        <v>19</v>
      </c>
      <c r="B82" s="50" t="s">
        <v>25</v>
      </c>
      <c r="C82" s="50"/>
      <c r="D82" s="50"/>
      <c r="E82" s="50"/>
      <c r="F82" s="51" t="s">
        <v>120</v>
      </c>
      <c r="G82" s="51" t="s">
        <v>16</v>
      </c>
      <c r="H82" s="52">
        <v>935</v>
      </c>
      <c r="I82" s="39"/>
      <c r="J82" s="39"/>
      <c r="K82" s="39"/>
      <c r="L82" s="23"/>
      <c r="M82" s="64">
        <f>M83+M84</f>
        <v>4691.3</v>
      </c>
      <c r="N82" s="64">
        <f>N83+N84</f>
        <v>4691.3</v>
      </c>
      <c r="O82" s="64">
        <f>O83+O84+O85</f>
        <v>1742.3</v>
      </c>
      <c r="P82" s="124">
        <f>O82/M82</f>
        <v>0.371389593502867</v>
      </c>
      <c r="Q82" s="124">
        <f>O82/N82</f>
        <v>0.371389593502867</v>
      </c>
    </row>
    <row r="83" spans="1:17" s="25" customFormat="1" ht="25.5" customHeight="1">
      <c r="A83" s="119"/>
      <c r="B83" s="241" t="s">
        <v>25</v>
      </c>
      <c r="C83" s="241" t="s">
        <v>24</v>
      </c>
      <c r="D83" s="241"/>
      <c r="E83" s="241"/>
      <c r="F83" s="236" t="s">
        <v>121</v>
      </c>
      <c r="G83" s="236" t="s">
        <v>16</v>
      </c>
      <c r="H83" s="232">
        <v>935</v>
      </c>
      <c r="I83" s="234" t="s">
        <v>57</v>
      </c>
      <c r="J83" s="234" t="s">
        <v>19</v>
      </c>
      <c r="K83" s="234" t="s">
        <v>122</v>
      </c>
      <c r="L83" s="122">
        <v>321</v>
      </c>
      <c r="M83" s="123">
        <v>4644.8</v>
      </c>
      <c r="N83" s="123">
        <v>4644.8</v>
      </c>
      <c r="O83" s="123">
        <v>1742.3</v>
      </c>
      <c r="P83" s="139">
        <f>O83/M83</f>
        <v>0.3751076472614536</v>
      </c>
      <c r="Q83" s="139">
        <f>O83/N83</f>
        <v>0.3751076472614536</v>
      </c>
    </row>
    <row r="84" spans="1:17" s="25" customFormat="1" ht="15" customHeight="1">
      <c r="A84" s="241" t="s">
        <v>19</v>
      </c>
      <c r="B84" s="243"/>
      <c r="C84" s="243"/>
      <c r="D84" s="243"/>
      <c r="E84" s="243"/>
      <c r="F84" s="237"/>
      <c r="G84" s="237"/>
      <c r="H84" s="239"/>
      <c r="I84" s="240"/>
      <c r="J84" s="240"/>
      <c r="K84" s="240"/>
      <c r="L84" s="232">
        <v>323</v>
      </c>
      <c r="M84" s="230">
        <v>46.5</v>
      </c>
      <c r="N84" s="230">
        <f>M84</f>
        <v>46.5</v>
      </c>
      <c r="O84" s="230">
        <v>0</v>
      </c>
      <c r="P84" s="249">
        <f>O84/M84</f>
        <v>0</v>
      </c>
      <c r="Q84" s="249">
        <f>O84/N84</f>
        <v>0</v>
      </c>
    </row>
    <row r="85" spans="1:17" s="25" customFormat="1" ht="20.25" customHeight="1">
      <c r="A85" s="242"/>
      <c r="B85" s="242"/>
      <c r="C85" s="242"/>
      <c r="D85" s="242"/>
      <c r="E85" s="242"/>
      <c r="F85" s="238"/>
      <c r="G85" s="238"/>
      <c r="H85" s="233"/>
      <c r="I85" s="235"/>
      <c r="J85" s="235"/>
      <c r="K85" s="235"/>
      <c r="L85" s="233"/>
      <c r="M85" s="231"/>
      <c r="N85" s="231"/>
      <c r="O85" s="231"/>
      <c r="P85" s="250"/>
      <c r="Q85" s="250"/>
    </row>
    <row r="86" ht="15">
      <c r="G86" s="16"/>
    </row>
    <row r="87" ht="15">
      <c r="G87" s="16"/>
    </row>
  </sheetData>
  <sheetProtection/>
  <mergeCells count="384">
    <mergeCell ref="E51:E53"/>
    <mergeCell ref="A66:A67"/>
    <mergeCell ref="C51:C53"/>
    <mergeCell ref="A60:A61"/>
    <mergeCell ref="B54:B55"/>
    <mergeCell ref="C54:C55"/>
    <mergeCell ref="D54:D55"/>
    <mergeCell ref="D51:D53"/>
    <mergeCell ref="B66:B67"/>
    <mergeCell ref="C66:C67"/>
    <mergeCell ref="A48:A50"/>
    <mergeCell ref="L66:L67"/>
    <mergeCell ref="F66:F67"/>
    <mergeCell ref="K66:K67"/>
    <mergeCell ref="G66:G67"/>
    <mergeCell ref="H66:H67"/>
    <mergeCell ref="I66:I67"/>
    <mergeCell ref="J66:J67"/>
    <mergeCell ref="E66:E67"/>
    <mergeCell ref="A54:A55"/>
    <mergeCell ref="N1:P1"/>
    <mergeCell ref="N2:Q2"/>
    <mergeCell ref="F8:N8"/>
    <mergeCell ref="G9:L9"/>
    <mergeCell ref="A12:E12"/>
    <mergeCell ref="E42:E43"/>
    <mergeCell ref="N4:Q4"/>
    <mergeCell ref="A42:A43"/>
    <mergeCell ref="B6:P6"/>
    <mergeCell ref="F7:N7"/>
    <mergeCell ref="P17:P18"/>
    <mergeCell ref="Q17:Q18"/>
    <mergeCell ref="D14:D18"/>
    <mergeCell ref="E14:E18"/>
    <mergeCell ref="M17:M18"/>
    <mergeCell ref="L17:L18"/>
    <mergeCell ref="A10:Q10"/>
    <mergeCell ref="M12:O12"/>
    <mergeCell ref="P12:Q12"/>
    <mergeCell ref="B48:B50"/>
    <mergeCell ref="C48:C50"/>
    <mergeCell ref="D48:D50"/>
    <mergeCell ref="F19:F21"/>
    <mergeCell ref="B31:B32"/>
    <mergeCell ref="C31:C32"/>
    <mergeCell ref="F42:F43"/>
    <mergeCell ref="D42:D43"/>
    <mergeCell ref="C29:C30"/>
    <mergeCell ref="B42:B43"/>
    <mergeCell ref="F51:F53"/>
    <mergeCell ref="F14:F18"/>
    <mergeCell ref="I17:I18"/>
    <mergeCell ref="G46:G47"/>
    <mergeCell ref="H46:H47"/>
    <mergeCell ref="I46:I47"/>
    <mergeCell ref="G17:G18"/>
    <mergeCell ref="H35:H36"/>
    <mergeCell ref="I35:I36"/>
    <mergeCell ref="I44:I45"/>
    <mergeCell ref="D29:D30"/>
    <mergeCell ref="B44:B45"/>
    <mergeCell ref="A38:A39"/>
    <mergeCell ref="A31:A32"/>
    <mergeCell ref="A35:A36"/>
    <mergeCell ref="A44:A45"/>
    <mergeCell ref="A29:A30"/>
    <mergeCell ref="B29:B30"/>
    <mergeCell ref="A40:A41"/>
    <mergeCell ref="C42:C43"/>
    <mergeCell ref="N17:N18"/>
    <mergeCell ref="O17:O18"/>
    <mergeCell ref="I25:I26"/>
    <mergeCell ref="A27:A28"/>
    <mergeCell ref="B27:B28"/>
    <mergeCell ref="C27:C28"/>
    <mergeCell ref="D27:D28"/>
    <mergeCell ref="D19:D21"/>
    <mergeCell ref="E19:E21"/>
    <mergeCell ref="C22:C24"/>
    <mergeCell ref="B40:B41"/>
    <mergeCell ref="C40:C41"/>
    <mergeCell ref="D40:D41"/>
    <mergeCell ref="E33:E34"/>
    <mergeCell ref="D35:D36"/>
    <mergeCell ref="E29:E30"/>
    <mergeCell ref="E35:E36"/>
    <mergeCell ref="A33:A34"/>
    <mergeCell ref="B33:B34"/>
    <mergeCell ref="C33:C34"/>
    <mergeCell ref="E40:E41"/>
    <mergeCell ref="D33:D34"/>
    <mergeCell ref="F31:F32"/>
    <mergeCell ref="E31:E32"/>
    <mergeCell ref="F33:F34"/>
    <mergeCell ref="B35:B36"/>
    <mergeCell ref="C35:C36"/>
    <mergeCell ref="J35:J36"/>
    <mergeCell ref="I31:I32"/>
    <mergeCell ref="H31:H32"/>
    <mergeCell ref="F29:F30"/>
    <mergeCell ref="I38:I39"/>
    <mergeCell ref="B38:B39"/>
    <mergeCell ref="J38:J39"/>
    <mergeCell ref="F35:F36"/>
    <mergeCell ref="F38:F39"/>
    <mergeCell ref="G35:G36"/>
    <mergeCell ref="F12:F13"/>
    <mergeCell ref="G12:G13"/>
    <mergeCell ref="H12:L12"/>
    <mergeCell ref="J17:J18"/>
    <mergeCell ref="F22:F24"/>
    <mergeCell ref="F25:F26"/>
    <mergeCell ref="K17:K18"/>
    <mergeCell ref="J25:J26"/>
    <mergeCell ref="H17:H18"/>
    <mergeCell ref="D22:D24"/>
    <mergeCell ref="E22:E24"/>
    <mergeCell ref="E25:E26"/>
    <mergeCell ref="G44:G45"/>
    <mergeCell ref="A14:A18"/>
    <mergeCell ref="B14:B18"/>
    <mergeCell ref="C14:C18"/>
    <mergeCell ref="A19:A21"/>
    <mergeCell ref="B19:B21"/>
    <mergeCell ref="G25:G26"/>
    <mergeCell ref="A22:A24"/>
    <mergeCell ref="B22:B24"/>
    <mergeCell ref="C19:C21"/>
    <mergeCell ref="H38:H39"/>
    <mergeCell ref="C38:C39"/>
    <mergeCell ref="D38:D39"/>
    <mergeCell ref="E38:E39"/>
    <mergeCell ref="G38:G39"/>
    <mergeCell ref="H25:H26"/>
    <mergeCell ref="F27:F28"/>
    <mergeCell ref="G40:G41"/>
    <mergeCell ref="A25:A26"/>
    <mergeCell ref="B25:B26"/>
    <mergeCell ref="C25:C26"/>
    <mergeCell ref="D25:D26"/>
    <mergeCell ref="L31:L32"/>
    <mergeCell ref="G27:G28"/>
    <mergeCell ref="H27:H28"/>
    <mergeCell ref="I27:I28"/>
    <mergeCell ref="J27:J28"/>
    <mergeCell ref="K31:K32"/>
    <mergeCell ref="K27:K28"/>
    <mergeCell ref="J31:J32"/>
    <mergeCell ref="L27:L28"/>
    <mergeCell ref="G31:G32"/>
    <mergeCell ref="F54:F55"/>
    <mergeCell ref="H40:H41"/>
    <mergeCell ref="I40:I41"/>
    <mergeCell ref="F44:F45"/>
    <mergeCell ref="F46:F47"/>
    <mergeCell ref="A46:A47"/>
    <mergeCell ref="B46:B47"/>
    <mergeCell ref="C46:C47"/>
    <mergeCell ref="D46:D47"/>
    <mergeCell ref="F48:F50"/>
    <mergeCell ref="E27:E28"/>
    <mergeCell ref="C44:C45"/>
    <mergeCell ref="D44:D45"/>
    <mergeCell ref="E44:E45"/>
    <mergeCell ref="D31:D32"/>
    <mergeCell ref="H44:H45"/>
    <mergeCell ref="F40:F41"/>
    <mergeCell ref="A62:A65"/>
    <mergeCell ref="B62:B65"/>
    <mergeCell ref="C62:C65"/>
    <mergeCell ref="B60:B61"/>
    <mergeCell ref="C60:C61"/>
    <mergeCell ref="E48:E50"/>
    <mergeCell ref="A51:A53"/>
    <mergeCell ref="B51:B53"/>
    <mergeCell ref="Q38:Q39"/>
    <mergeCell ref="M66:M67"/>
    <mergeCell ref="N66:N67"/>
    <mergeCell ref="O66:O67"/>
    <mergeCell ref="P66:P67"/>
    <mergeCell ref="Q66:Q67"/>
    <mergeCell ref="Q64:Q65"/>
    <mergeCell ref="O38:O39"/>
    <mergeCell ref="O54:O55"/>
    <mergeCell ref="P54:P55"/>
    <mergeCell ref="J54:J55"/>
    <mergeCell ref="L40:L41"/>
    <mergeCell ref="K40:K41"/>
    <mergeCell ref="J40:J41"/>
    <mergeCell ref="M40:M41"/>
    <mergeCell ref="J46:J47"/>
    <mergeCell ref="K54:K55"/>
    <mergeCell ref="L44:L45"/>
    <mergeCell ref="I71:I72"/>
    <mergeCell ref="E46:E47"/>
    <mergeCell ref="K62:K65"/>
    <mergeCell ref="G62:G65"/>
    <mergeCell ref="F60:F61"/>
    <mergeCell ref="E62:E65"/>
    <mergeCell ref="F62:F65"/>
    <mergeCell ref="E54:E55"/>
    <mergeCell ref="H62:H65"/>
    <mergeCell ref="I62:I65"/>
    <mergeCell ref="K35:K36"/>
    <mergeCell ref="G54:G55"/>
    <mergeCell ref="H54:H55"/>
    <mergeCell ref="I54:I55"/>
    <mergeCell ref="N44:N45"/>
    <mergeCell ref="L38:L39"/>
    <mergeCell ref="J44:J45"/>
    <mergeCell ref="K44:K45"/>
    <mergeCell ref="M38:M39"/>
    <mergeCell ref="L35:L36"/>
    <mergeCell ref="K38:K39"/>
    <mergeCell ref="F69:F70"/>
    <mergeCell ref="L62:L63"/>
    <mergeCell ref="M54:M55"/>
    <mergeCell ref="N54:N55"/>
    <mergeCell ref="L46:L47"/>
    <mergeCell ref="J62:J65"/>
    <mergeCell ref="L54:L55"/>
    <mergeCell ref="M64:M65"/>
    <mergeCell ref="M44:M45"/>
    <mergeCell ref="H71:H72"/>
    <mergeCell ref="E78:E79"/>
    <mergeCell ref="E71:E72"/>
    <mergeCell ref="G78:G79"/>
    <mergeCell ref="D74:D75"/>
    <mergeCell ref="E74:E75"/>
    <mergeCell ref="D76:D77"/>
    <mergeCell ref="E76:E77"/>
    <mergeCell ref="G74:G75"/>
    <mergeCell ref="H74:H75"/>
    <mergeCell ref="A69:A70"/>
    <mergeCell ref="B69:B70"/>
    <mergeCell ref="C69:C70"/>
    <mergeCell ref="A71:A72"/>
    <mergeCell ref="B71:B72"/>
    <mergeCell ref="C71:C72"/>
    <mergeCell ref="I74:I75"/>
    <mergeCell ref="J74:J75"/>
    <mergeCell ref="K74:K75"/>
    <mergeCell ref="F76:F77"/>
    <mergeCell ref="H76:H77"/>
    <mergeCell ref="I76:I77"/>
    <mergeCell ref="A74:A75"/>
    <mergeCell ref="B74:B75"/>
    <mergeCell ref="C74:C75"/>
    <mergeCell ref="A78:A79"/>
    <mergeCell ref="B78:B79"/>
    <mergeCell ref="C78:C79"/>
    <mergeCell ref="B76:B77"/>
    <mergeCell ref="C76:C77"/>
    <mergeCell ref="E80:E81"/>
    <mergeCell ref="F80:F81"/>
    <mergeCell ref="G80:G81"/>
    <mergeCell ref="H80:H81"/>
    <mergeCell ref="I80:I81"/>
    <mergeCell ref="A80:A81"/>
    <mergeCell ref="B80:B81"/>
    <mergeCell ref="C80:C81"/>
    <mergeCell ref="P78:P79"/>
    <mergeCell ref="J78:J79"/>
    <mergeCell ref="K71:K72"/>
    <mergeCell ref="H78:H79"/>
    <mergeCell ref="I78:I79"/>
    <mergeCell ref="J80:J81"/>
    <mergeCell ref="L74:L75"/>
    <mergeCell ref="L71:L72"/>
    <mergeCell ref="K80:K81"/>
    <mergeCell ref="L78:L79"/>
    <mergeCell ref="Q71:Q72"/>
    <mergeCell ref="G71:G72"/>
    <mergeCell ref="O71:O72"/>
    <mergeCell ref="M78:M79"/>
    <mergeCell ref="N78:N79"/>
    <mergeCell ref="O78:O79"/>
    <mergeCell ref="N74:N75"/>
    <mergeCell ref="O74:O75"/>
    <mergeCell ref="N71:N72"/>
    <mergeCell ref="M71:M72"/>
    <mergeCell ref="P64:P65"/>
    <mergeCell ref="N62:N63"/>
    <mergeCell ref="O62:O63"/>
    <mergeCell ref="P62:P63"/>
    <mergeCell ref="L64:L65"/>
    <mergeCell ref="M62:M63"/>
    <mergeCell ref="O64:O65"/>
    <mergeCell ref="P35:P36"/>
    <mergeCell ref="P71:P72"/>
    <mergeCell ref="J71:J72"/>
    <mergeCell ref="Q54:Q55"/>
    <mergeCell ref="Q62:Q63"/>
    <mergeCell ref="Q44:Q45"/>
    <mergeCell ref="K46:K47"/>
    <mergeCell ref="M46:M47"/>
    <mergeCell ref="N46:N47"/>
    <mergeCell ref="O46:O47"/>
    <mergeCell ref="P38:P39"/>
    <mergeCell ref="O25:O26"/>
    <mergeCell ref="P25:P26"/>
    <mergeCell ref="Q25:Q26"/>
    <mergeCell ref="Q35:Q36"/>
    <mergeCell ref="P44:P45"/>
    <mergeCell ref="O31:O32"/>
    <mergeCell ref="P31:P32"/>
    <mergeCell ref="O40:O41"/>
    <mergeCell ref="P40:P41"/>
    <mergeCell ref="M27:M28"/>
    <mergeCell ref="N27:N28"/>
    <mergeCell ref="O27:O28"/>
    <mergeCell ref="M31:M32"/>
    <mergeCell ref="N31:N32"/>
    <mergeCell ref="N40:N41"/>
    <mergeCell ref="M35:M36"/>
    <mergeCell ref="N35:N36"/>
    <mergeCell ref="O35:O36"/>
    <mergeCell ref="N38:N39"/>
    <mergeCell ref="P74:P75"/>
    <mergeCell ref="Q74:Q75"/>
    <mergeCell ref="P27:P28"/>
    <mergeCell ref="K25:K26"/>
    <mergeCell ref="L25:L26"/>
    <mergeCell ref="M25:M26"/>
    <mergeCell ref="N25:N26"/>
    <mergeCell ref="O44:O45"/>
    <mergeCell ref="M74:M75"/>
    <mergeCell ref="N64:N65"/>
    <mergeCell ref="M80:M81"/>
    <mergeCell ref="N80:N81"/>
    <mergeCell ref="P80:P81"/>
    <mergeCell ref="Q27:Q28"/>
    <mergeCell ref="Q40:Q41"/>
    <mergeCell ref="Q31:Q32"/>
    <mergeCell ref="P46:P47"/>
    <mergeCell ref="Q46:Q47"/>
    <mergeCell ref="Q80:Q81"/>
    <mergeCell ref="Q78:Q79"/>
    <mergeCell ref="P84:P85"/>
    <mergeCell ref="Q84:Q85"/>
    <mergeCell ref="N84:N85"/>
    <mergeCell ref="O84:O85"/>
    <mergeCell ref="G56:G59"/>
    <mergeCell ref="H56:H59"/>
    <mergeCell ref="I56:I59"/>
    <mergeCell ref="J56:J59"/>
    <mergeCell ref="L56:L59"/>
    <mergeCell ref="O80:O81"/>
    <mergeCell ref="F78:F79"/>
    <mergeCell ref="D71:D72"/>
    <mergeCell ref="F71:F72"/>
    <mergeCell ref="D62:D65"/>
    <mergeCell ref="D60:D61"/>
    <mergeCell ref="E60:E61"/>
    <mergeCell ref="F74:F75"/>
    <mergeCell ref="D69:D70"/>
    <mergeCell ref="E69:E70"/>
    <mergeCell ref="D66:D67"/>
    <mergeCell ref="B83:B85"/>
    <mergeCell ref="C83:C85"/>
    <mergeCell ref="D83:D85"/>
    <mergeCell ref="E83:E85"/>
    <mergeCell ref="A84:A85"/>
    <mergeCell ref="F83:F85"/>
    <mergeCell ref="L80:L81"/>
    <mergeCell ref="K78:K79"/>
    <mergeCell ref="A56:A59"/>
    <mergeCell ref="B56:B59"/>
    <mergeCell ref="C56:C59"/>
    <mergeCell ref="D56:D59"/>
    <mergeCell ref="E56:E59"/>
    <mergeCell ref="F56:F59"/>
    <mergeCell ref="D80:D81"/>
    <mergeCell ref="D78:D79"/>
    <mergeCell ref="M84:M85"/>
    <mergeCell ref="L84:L85"/>
    <mergeCell ref="J76:J77"/>
    <mergeCell ref="K76:K77"/>
    <mergeCell ref="L76:L77"/>
    <mergeCell ref="G83:G85"/>
    <mergeCell ref="H83:H85"/>
    <mergeCell ref="I83:I85"/>
    <mergeCell ref="J83:J85"/>
    <mergeCell ref="K83:K85"/>
  </mergeCells>
  <printOptions/>
  <pageMargins left="0.11811023622047245" right="0.11811023622047245" top="0.15748031496062992" bottom="0.15748031496062992" header="0.31496062992125984" footer="0.31496062992125984"/>
  <pageSetup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6">
      <selection activeCell="C49" sqref="C49"/>
    </sheetView>
  </sheetViews>
  <sheetFormatPr defaultColWidth="9.140625" defaultRowHeight="15"/>
  <cols>
    <col min="1" max="1" width="4.7109375" style="0" customWidth="1"/>
    <col min="2" max="2" width="4.57421875" style="0" customWidth="1"/>
    <col min="3" max="3" width="22.00390625" style="0" customWidth="1"/>
    <col min="4" max="4" width="41.7109375" style="0" customWidth="1"/>
    <col min="5" max="5" width="18.7109375" style="0" customWidth="1"/>
    <col min="6" max="6" width="17.7109375" style="218" customWidth="1"/>
    <col min="7" max="7" width="15.8515625" style="0" customWidth="1"/>
  </cols>
  <sheetData>
    <row r="1" spans="1:13" ht="18" customHeight="1">
      <c r="A1" s="365" t="s">
        <v>125</v>
      </c>
      <c r="B1" s="366"/>
      <c r="C1" s="366"/>
      <c r="D1" s="366"/>
      <c r="E1" s="366"/>
      <c r="F1" s="366"/>
      <c r="G1" s="366"/>
      <c r="H1" s="10"/>
      <c r="I1" s="10"/>
      <c r="J1" s="10"/>
      <c r="K1" s="10"/>
      <c r="L1" s="10"/>
      <c r="M1" s="10"/>
    </row>
    <row r="2" spans="1:17" ht="18" customHeight="1">
      <c r="A2" s="365" t="s">
        <v>231</v>
      </c>
      <c r="B2" s="366"/>
      <c r="C2" s="366"/>
      <c r="D2" s="366"/>
      <c r="E2" s="366"/>
      <c r="F2" s="366"/>
      <c r="G2" s="366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7" ht="10.5" customHeight="1">
      <c r="A3" s="4"/>
      <c r="B3" s="4"/>
      <c r="C3" s="4"/>
      <c r="D3" s="4"/>
      <c r="E3" s="4"/>
      <c r="F3" s="219"/>
      <c r="G3" s="4"/>
    </row>
    <row r="4" spans="1:7" ht="26.25" customHeight="1">
      <c r="A4" s="371" t="s">
        <v>0</v>
      </c>
      <c r="B4" s="371"/>
      <c r="C4" s="367" t="s">
        <v>30</v>
      </c>
      <c r="D4" s="367" t="s">
        <v>31</v>
      </c>
      <c r="E4" s="367" t="s">
        <v>37</v>
      </c>
      <c r="F4" s="368"/>
      <c r="G4" s="369" t="s">
        <v>36</v>
      </c>
    </row>
    <row r="5" spans="1:7" ht="19.5" customHeight="1">
      <c r="A5" s="371"/>
      <c r="B5" s="371"/>
      <c r="C5" s="367"/>
      <c r="D5" s="367"/>
      <c r="E5" s="369" t="s">
        <v>34</v>
      </c>
      <c r="F5" s="370" t="s">
        <v>35</v>
      </c>
      <c r="G5" s="368"/>
    </row>
    <row r="6" spans="1:7" ht="20.25" customHeight="1">
      <c r="A6" s="11" t="s">
        <v>5</v>
      </c>
      <c r="B6" s="11" t="s">
        <v>6</v>
      </c>
      <c r="C6" s="367"/>
      <c r="D6" s="367"/>
      <c r="E6" s="369"/>
      <c r="F6" s="370"/>
      <c r="G6" s="368"/>
    </row>
    <row r="7" spans="1:7" s="25" customFormat="1" ht="15">
      <c r="A7" s="375" t="s">
        <v>19</v>
      </c>
      <c r="B7" s="359"/>
      <c r="C7" s="352" t="s">
        <v>123</v>
      </c>
      <c r="D7" s="99" t="s">
        <v>32</v>
      </c>
      <c r="E7" s="98">
        <f>E8</f>
        <v>44858.600000000006</v>
      </c>
      <c r="F7" s="98">
        <f>F8</f>
        <v>19058.4</v>
      </c>
      <c r="G7" s="14">
        <f aca="true" t="shared" si="0" ref="G7:G12">F7/E7</f>
        <v>0.4248549887869884</v>
      </c>
    </row>
    <row r="8" spans="1:7" s="25" customFormat="1" ht="15">
      <c r="A8" s="376"/>
      <c r="B8" s="360"/>
      <c r="C8" s="353"/>
      <c r="D8" s="100" t="s">
        <v>217</v>
      </c>
      <c r="E8" s="56">
        <f>E16+E24+E32+E40</f>
        <v>44858.600000000006</v>
      </c>
      <c r="F8" s="56">
        <f>F16+F24+F32+F40</f>
        <v>19058.4</v>
      </c>
      <c r="G8" s="15">
        <f t="shared" si="0"/>
        <v>0.4248549887869884</v>
      </c>
    </row>
    <row r="9" spans="1:7" s="25" customFormat="1" ht="15">
      <c r="A9" s="376"/>
      <c r="B9" s="360"/>
      <c r="C9" s="353"/>
      <c r="D9" s="101" t="s">
        <v>33</v>
      </c>
      <c r="E9" s="56"/>
      <c r="F9" s="56"/>
      <c r="G9" s="15"/>
    </row>
    <row r="10" spans="1:7" s="25" customFormat="1" ht="22.5">
      <c r="A10" s="376"/>
      <c r="B10" s="360"/>
      <c r="C10" s="353"/>
      <c r="D10" s="101" t="s">
        <v>232</v>
      </c>
      <c r="E10" s="56">
        <f aca="true" t="shared" si="1" ref="E10:F12">E18+E26+E34+E42</f>
        <v>3794.2</v>
      </c>
      <c r="F10" s="56">
        <f t="shared" si="1"/>
        <v>1726.3</v>
      </c>
      <c r="G10" s="15">
        <f t="shared" si="0"/>
        <v>0.454983922829582</v>
      </c>
    </row>
    <row r="11" spans="1:7" s="25" customFormat="1" ht="15">
      <c r="A11" s="376"/>
      <c r="B11" s="360"/>
      <c r="C11" s="353"/>
      <c r="D11" s="101" t="s">
        <v>215</v>
      </c>
      <c r="E11" s="56">
        <f t="shared" si="1"/>
        <v>40287.4</v>
      </c>
      <c r="F11" s="56">
        <f t="shared" si="1"/>
        <v>17235.7</v>
      </c>
      <c r="G11" s="15">
        <f t="shared" si="0"/>
        <v>0.42781862319236286</v>
      </c>
    </row>
    <row r="12" spans="1:7" s="25" customFormat="1" ht="15">
      <c r="A12" s="376"/>
      <c r="B12" s="360"/>
      <c r="C12" s="353"/>
      <c r="D12" s="101" t="s">
        <v>216</v>
      </c>
      <c r="E12" s="56">
        <f t="shared" si="1"/>
        <v>777</v>
      </c>
      <c r="F12" s="56">
        <f t="shared" si="1"/>
        <v>96.4</v>
      </c>
      <c r="G12" s="15">
        <f t="shared" si="0"/>
        <v>0.12406692406692407</v>
      </c>
    </row>
    <row r="13" spans="1:7" s="25" customFormat="1" ht="33.75">
      <c r="A13" s="376"/>
      <c r="B13" s="360"/>
      <c r="C13" s="353"/>
      <c r="D13" s="100" t="s">
        <v>218</v>
      </c>
      <c r="E13" s="56"/>
      <c r="F13" s="56"/>
      <c r="G13" s="15"/>
    </row>
    <row r="14" spans="1:7" s="25" customFormat="1" ht="15">
      <c r="A14" s="377"/>
      <c r="B14" s="361"/>
      <c r="C14" s="354"/>
      <c r="D14" s="100" t="s">
        <v>219</v>
      </c>
      <c r="E14" s="56"/>
      <c r="F14" s="56"/>
      <c r="G14" s="15"/>
    </row>
    <row r="15" spans="1:13" ht="16.5" customHeight="1">
      <c r="A15" s="323" t="s">
        <v>19</v>
      </c>
      <c r="B15" s="323" t="s">
        <v>17</v>
      </c>
      <c r="C15" s="355" t="s">
        <v>75</v>
      </c>
      <c r="D15" s="29" t="s">
        <v>15</v>
      </c>
      <c r="E15" s="54">
        <f>E16</f>
        <v>32842.5</v>
      </c>
      <c r="F15" s="98">
        <f>F16</f>
        <v>13546.300000000001</v>
      </c>
      <c r="G15" s="14">
        <f>F15/E15</f>
        <v>0.412462510466621</v>
      </c>
      <c r="H15" s="12"/>
      <c r="I15" s="12"/>
      <c r="J15" s="12"/>
      <c r="K15" s="12"/>
      <c r="L15" s="12"/>
      <c r="M15" s="12"/>
    </row>
    <row r="16" spans="1:13" ht="15">
      <c r="A16" s="323"/>
      <c r="B16" s="323"/>
      <c r="C16" s="355"/>
      <c r="D16" s="100" t="s">
        <v>217</v>
      </c>
      <c r="E16" s="59">
        <f>E18+E19+E20+E21+E22</f>
        <v>32842.5</v>
      </c>
      <c r="F16" s="59">
        <f>F18+F19+F20+F21+F22</f>
        <v>13546.300000000001</v>
      </c>
      <c r="G16" s="15">
        <f>F16/E16</f>
        <v>0.412462510466621</v>
      </c>
      <c r="H16" s="13">
        <v>1.05</v>
      </c>
      <c r="I16" s="12"/>
      <c r="J16" s="12"/>
      <c r="K16" s="12"/>
      <c r="L16" s="12"/>
      <c r="M16" s="12"/>
    </row>
    <row r="17" spans="1:13" ht="15">
      <c r="A17" s="323"/>
      <c r="B17" s="323"/>
      <c r="C17" s="355"/>
      <c r="D17" s="101" t="s">
        <v>33</v>
      </c>
      <c r="E17" s="44"/>
      <c r="F17" s="59"/>
      <c r="G17" s="15"/>
      <c r="H17" s="13"/>
      <c r="I17" s="12"/>
      <c r="J17" s="12"/>
      <c r="K17" s="12"/>
      <c r="L17" s="12"/>
      <c r="M17" s="12"/>
    </row>
    <row r="18" spans="1:13" ht="29.25" customHeight="1">
      <c r="A18" s="323"/>
      <c r="B18" s="323"/>
      <c r="C18" s="355"/>
      <c r="D18" s="101" t="s">
        <v>232</v>
      </c>
      <c r="E18" s="44">
        <v>20</v>
      </c>
      <c r="F18" s="59">
        <v>1.2</v>
      </c>
      <c r="G18" s="15">
        <f>F18/E18</f>
        <v>0.06</v>
      </c>
      <c r="H18" s="13">
        <v>1.05</v>
      </c>
      <c r="I18" s="12"/>
      <c r="J18" s="12"/>
      <c r="K18" s="12"/>
      <c r="L18" s="12"/>
      <c r="M18" s="12"/>
    </row>
    <row r="19" spans="1:13" ht="15">
      <c r="A19" s="323"/>
      <c r="B19" s="323"/>
      <c r="C19" s="355"/>
      <c r="D19" s="101" t="s">
        <v>215</v>
      </c>
      <c r="E19" s="44">
        <v>32045.5</v>
      </c>
      <c r="F19" s="59">
        <v>13448.7</v>
      </c>
      <c r="G19" s="15">
        <f>F19/E19</f>
        <v>0.4196751493969512</v>
      </c>
      <c r="H19" s="12"/>
      <c r="I19" s="12"/>
      <c r="J19" s="12"/>
      <c r="K19" s="12"/>
      <c r="L19" s="12"/>
      <c r="M19" s="12"/>
    </row>
    <row r="20" spans="1:13" ht="15">
      <c r="A20" s="323"/>
      <c r="B20" s="323"/>
      <c r="C20" s="355"/>
      <c r="D20" s="101" t="s">
        <v>216</v>
      </c>
      <c r="E20" s="56">
        <v>777</v>
      </c>
      <c r="F20" s="56">
        <v>96.4</v>
      </c>
      <c r="G20" s="15">
        <f>F20/E20</f>
        <v>0.12406692406692407</v>
      </c>
      <c r="H20" s="12"/>
      <c r="I20" s="12"/>
      <c r="J20" s="12"/>
      <c r="K20" s="12"/>
      <c r="L20" s="12"/>
      <c r="M20" s="12"/>
    </row>
    <row r="21" spans="1:7" ht="33.75">
      <c r="A21" s="323"/>
      <c r="B21" s="323"/>
      <c r="C21" s="355"/>
      <c r="D21" s="100" t="s">
        <v>218</v>
      </c>
      <c r="E21" s="44"/>
      <c r="F21" s="59"/>
      <c r="G21" s="8"/>
    </row>
    <row r="22" spans="1:9" ht="15">
      <c r="A22" s="323"/>
      <c r="B22" s="323"/>
      <c r="C22" s="355"/>
      <c r="D22" s="100" t="s">
        <v>219</v>
      </c>
      <c r="E22" s="44"/>
      <c r="F22" s="59"/>
      <c r="G22" s="15"/>
      <c r="I22" s="65"/>
    </row>
    <row r="23" spans="1:7" s="25" customFormat="1" ht="15">
      <c r="A23" s="351" t="s">
        <v>19</v>
      </c>
      <c r="B23" s="351" t="s">
        <v>21</v>
      </c>
      <c r="C23" s="362" t="s">
        <v>101</v>
      </c>
      <c r="D23" s="27" t="s">
        <v>15</v>
      </c>
      <c r="E23" s="60">
        <f>E24</f>
        <v>6984.799999999999</v>
      </c>
      <c r="F23" s="60">
        <f>F24</f>
        <v>3769.8</v>
      </c>
      <c r="G23" s="14">
        <f>F23/E23</f>
        <v>0.5397148093001948</v>
      </c>
    </row>
    <row r="24" spans="1:7" s="25" customFormat="1" ht="15">
      <c r="A24" s="351"/>
      <c r="B24" s="351"/>
      <c r="C24" s="363"/>
      <c r="D24" s="100" t="s">
        <v>217</v>
      </c>
      <c r="E24" s="59">
        <f>E26+E27+E28+E29+E30</f>
        <v>6984.799999999999</v>
      </c>
      <c r="F24" s="59">
        <f>F26+F27+F28+F29+F30</f>
        <v>3769.8</v>
      </c>
      <c r="G24" s="15">
        <f>F24/E24</f>
        <v>0.5397148093001948</v>
      </c>
    </row>
    <row r="25" spans="1:7" s="25" customFormat="1" ht="15">
      <c r="A25" s="351"/>
      <c r="B25" s="351"/>
      <c r="C25" s="363"/>
      <c r="D25" s="101" t="s">
        <v>33</v>
      </c>
      <c r="E25" s="59"/>
      <c r="F25" s="59"/>
      <c r="G25" s="15"/>
    </row>
    <row r="26" spans="1:7" s="25" customFormat="1" ht="22.5">
      <c r="A26" s="351"/>
      <c r="B26" s="351"/>
      <c r="C26" s="363"/>
      <c r="D26" s="101" t="s">
        <v>232</v>
      </c>
      <c r="E26" s="59">
        <v>3774.2</v>
      </c>
      <c r="F26" s="59">
        <v>1725.1</v>
      </c>
      <c r="G26" s="15">
        <f>F26/E26</f>
        <v>0.4570769964495787</v>
      </c>
    </row>
    <row r="27" spans="1:7" s="25" customFormat="1" ht="15">
      <c r="A27" s="351"/>
      <c r="B27" s="351"/>
      <c r="C27" s="363"/>
      <c r="D27" s="101" t="s">
        <v>215</v>
      </c>
      <c r="E27" s="59">
        <v>3210.6</v>
      </c>
      <c r="F27" s="59">
        <v>2044.7</v>
      </c>
      <c r="G27" s="15">
        <v>0.637</v>
      </c>
    </row>
    <row r="28" spans="1:7" s="25" customFormat="1" ht="15">
      <c r="A28" s="351"/>
      <c r="B28" s="351"/>
      <c r="C28" s="363"/>
      <c r="D28" s="101" t="s">
        <v>216</v>
      </c>
      <c r="E28" s="59"/>
      <c r="F28" s="59"/>
      <c r="G28" s="7"/>
    </row>
    <row r="29" spans="1:7" s="25" customFormat="1" ht="33.75">
      <c r="A29" s="351"/>
      <c r="B29" s="351"/>
      <c r="C29" s="363"/>
      <c r="D29" s="100" t="s">
        <v>218</v>
      </c>
      <c r="E29" s="59"/>
      <c r="F29" s="59"/>
      <c r="G29" s="7"/>
    </row>
    <row r="30" spans="1:7" s="25" customFormat="1" ht="15">
      <c r="A30" s="351"/>
      <c r="B30" s="351"/>
      <c r="C30" s="364"/>
      <c r="D30" s="100" t="s">
        <v>219</v>
      </c>
      <c r="E30" s="55"/>
      <c r="F30" s="59"/>
      <c r="G30" s="15"/>
    </row>
    <row r="31" spans="1:7" s="25" customFormat="1" ht="15" customHeight="1">
      <c r="A31" s="323" t="s">
        <v>19</v>
      </c>
      <c r="B31" s="323" t="s">
        <v>22</v>
      </c>
      <c r="C31" s="356" t="s">
        <v>113</v>
      </c>
      <c r="D31" s="29" t="s">
        <v>15</v>
      </c>
      <c r="E31" s="57">
        <f>E32</f>
        <v>340</v>
      </c>
      <c r="F31" s="60">
        <f>F32</f>
        <v>0</v>
      </c>
      <c r="G31" s="14">
        <f aca="true" t="shared" si="2" ref="G31:G43">F31/E31</f>
        <v>0</v>
      </c>
    </row>
    <row r="32" spans="1:7" s="25" customFormat="1" ht="15">
      <c r="A32" s="323"/>
      <c r="B32" s="323"/>
      <c r="C32" s="357"/>
      <c r="D32" s="100" t="s">
        <v>217</v>
      </c>
      <c r="E32" s="62">
        <f>E34+E35+E36+E37+E38</f>
        <v>340</v>
      </c>
      <c r="F32" s="62">
        <f>F34+F35+F36+F37+F38</f>
        <v>0</v>
      </c>
      <c r="G32" s="15">
        <f t="shared" si="2"/>
        <v>0</v>
      </c>
    </row>
    <row r="33" spans="1:7" s="25" customFormat="1" ht="15">
      <c r="A33" s="323"/>
      <c r="B33" s="323"/>
      <c r="C33" s="357"/>
      <c r="D33" s="101" t="s">
        <v>33</v>
      </c>
      <c r="E33" s="44"/>
      <c r="F33" s="59"/>
      <c r="G33" s="15"/>
    </row>
    <row r="34" spans="1:7" s="25" customFormat="1" ht="22.5">
      <c r="A34" s="323"/>
      <c r="B34" s="323"/>
      <c r="C34" s="357"/>
      <c r="D34" s="101" t="s">
        <v>232</v>
      </c>
      <c r="E34" s="63"/>
      <c r="F34" s="220"/>
      <c r="G34" s="15"/>
    </row>
    <row r="35" spans="1:7" s="25" customFormat="1" ht="15">
      <c r="A35" s="323"/>
      <c r="B35" s="323"/>
      <c r="C35" s="357"/>
      <c r="D35" s="101" t="s">
        <v>215</v>
      </c>
      <c r="E35" s="44">
        <v>340</v>
      </c>
      <c r="F35" s="59">
        <v>0</v>
      </c>
      <c r="G35" s="15">
        <f t="shared" si="2"/>
        <v>0</v>
      </c>
    </row>
    <row r="36" spans="1:7" s="25" customFormat="1" ht="15">
      <c r="A36" s="323"/>
      <c r="B36" s="323"/>
      <c r="C36" s="357"/>
      <c r="D36" s="101" t="s">
        <v>216</v>
      </c>
      <c r="E36" s="63"/>
      <c r="F36" s="220">
        <v>0</v>
      </c>
      <c r="G36" s="15">
        <v>0</v>
      </c>
    </row>
    <row r="37" spans="1:7" s="25" customFormat="1" ht="33.75">
      <c r="A37" s="323"/>
      <c r="B37" s="323"/>
      <c r="C37" s="357"/>
      <c r="D37" s="100" t="s">
        <v>218</v>
      </c>
      <c r="E37" s="44"/>
      <c r="F37" s="59"/>
      <c r="G37" s="15"/>
    </row>
    <row r="38" spans="1:7" s="25" customFormat="1" ht="15">
      <c r="A38" s="323"/>
      <c r="B38" s="323"/>
      <c r="C38" s="358"/>
      <c r="D38" s="100" t="s">
        <v>219</v>
      </c>
      <c r="E38" s="44"/>
      <c r="F38" s="59"/>
      <c r="G38" s="15"/>
    </row>
    <row r="39" spans="1:7" s="25" customFormat="1" ht="15" customHeight="1">
      <c r="A39" s="323" t="s">
        <v>19</v>
      </c>
      <c r="B39" s="323" t="s">
        <v>25</v>
      </c>
      <c r="C39" s="372" t="s">
        <v>120</v>
      </c>
      <c r="D39" s="99" t="s">
        <v>15</v>
      </c>
      <c r="E39" s="61">
        <f>E40</f>
        <v>4691.3</v>
      </c>
      <c r="F39" s="61">
        <f>F40</f>
        <v>1742.3</v>
      </c>
      <c r="G39" s="14">
        <f t="shared" si="2"/>
        <v>0.371389593502867</v>
      </c>
    </row>
    <row r="40" spans="1:7" s="25" customFormat="1" ht="15" customHeight="1">
      <c r="A40" s="323"/>
      <c r="B40" s="323"/>
      <c r="C40" s="373"/>
      <c r="D40" s="100" t="s">
        <v>217</v>
      </c>
      <c r="E40" s="62">
        <f>E42+E43+E44+E45+E46</f>
        <v>4691.3</v>
      </c>
      <c r="F40" s="62">
        <f>F42+F43+F44+F45+F46</f>
        <v>1742.3</v>
      </c>
      <c r="G40" s="15">
        <f t="shared" si="2"/>
        <v>0.371389593502867</v>
      </c>
    </row>
    <row r="41" spans="1:7" s="25" customFormat="1" ht="15" customHeight="1">
      <c r="A41" s="323"/>
      <c r="B41" s="323"/>
      <c r="C41" s="373"/>
      <c r="D41" s="101" t="s">
        <v>33</v>
      </c>
      <c r="E41" s="58"/>
      <c r="F41" s="58"/>
      <c r="G41" s="15"/>
    </row>
    <row r="42" spans="1:7" s="25" customFormat="1" ht="27" customHeight="1">
      <c r="A42" s="323"/>
      <c r="B42" s="323"/>
      <c r="C42" s="373"/>
      <c r="D42" s="101" t="s">
        <v>232</v>
      </c>
      <c r="E42" s="58"/>
      <c r="F42" s="58"/>
      <c r="G42" s="15"/>
    </row>
    <row r="43" spans="1:7" s="25" customFormat="1" ht="15" customHeight="1">
      <c r="A43" s="323"/>
      <c r="B43" s="323"/>
      <c r="C43" s="373"/>
      <c r="D43" s="101" t="s">
        <v>215</v>
      </c>
      <c r="E43" s="62">
        <v>4691.3</v>
      </c>
      <c r="F43" s="62">
        <v>1742.3</v>
      </c>
      <c r="G43" s="15">
        <f t="shared" si="2"/>
        <v>0.371389593502867</v>
      </c>
    </row>
    <row r="44" spans="1:7" s="25" customFormat="1" ht="15" customHeight="1">
      <c r="A44" s="323"/>
      <c r="B44" s="323"/>
      <c r="C44" s="373"/>
      <c r="D44" s="101" t="s">
        <v>216</v>
      </c>
      <c r="E44" s="62"/>
      <c r="F44" s="62"/>
      <c r="G44" s="15"/>
    </row>
    <row r="45" spans="1:7" s="25" customFormat="1" ht="23.25" customHeight="1">
      <c r="A45" s="323"/>
      <c r="B45" s="323"/>
      <c r="C45" s="373"/>
      <c r="D45" s="100" t="s">
        <v>218</v>
      </c>
      <c r="E45" s="62"/>
      <c r="F45" s="62"/>
      <c r="G45" s="15"/>
    </row>
    <row r="46" spans="1:7" s="25" customFormat="1" ht="15" customHeight="1">
      <c r="A46" s="323"/>
      <c r="B46" s="323"/>
      <c r="C46" s="374"/>
      <c r="D46" s="100" t="s">
        <v>219</v>
      </c>
      <c r="E46" s="62"/>
      <c r="F46" s="62"/>
      <c r="G46" s="15"/>
    </row>
    <row r="47" spans="5:7" ht="15">
      <c r="E47" s="16"/>
      <c r="F47" s="221"/>
      <c r="G47" s="16"/>
    </row>
    <row r="49" spans="1:2" ht="15">
      <c r="A49" s="9"/>
      <c r="B49" s="9"/>
    </row>
  </sheetData>
  <sheetProtection/>
  <mergeCells count="24">
    <mergeCell ref="A39:A46"/>
    <mergeCell ref="B39:B46"/>
    <mergeCell ref="C39:C46"/>
    <mergeCell ref="A7:A14"/>
    <mergeCell ref="A31:A38"/>
    <mergeCell ref="A15:A22"/>
    <mergeCell ref="A1:G1"/>
    <mergeCell ref="E4:F4"/>
    <mergeCell ref="G4:G6"/>
    <mergeCell ref="A2:G2"/>
    <mergeCell ref="F5:F6"/>
    <mergeCell ref="A23:A30"/>
    <mergeCell ref="D4:D6"/>
    <mergeCell ref="E5:E6"/>
    <mergeCell ref="A4:B5"/>
    <mergeCell ref="C4:C6"/>
    <mergeCell ref="B15:B22"/>
    <mergeCell ref="B23:B30"/>
    <mergeCell ref="C7:C14"/>
    <mergeCell ref="C15:C22"/>
    <mergeCell ref="B31:B38"/>
    <mergeCell ref="C31:C38"/>
    <mergeCell ref="B7:B14"/>
    <mergeCell ref="C23:C30"/>
  </mergeCells>
  <printOptions/>
  <pageMargins left="0.3937007874015748" right="0" top="0.15748031496062992" bottom="0.15748031496062992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6"/>
  <sheetViews>
    <sheetView zoomScale="106" zoomScaleNormal="106" zoomScalePageLayoutView="0" workbookViewId="0" topLeftCell="A22">
      <selection activeCell="L27" sqref="L27"/>
    </sheetView>
  </sheetViews>
  <sheetFormatPr defaultColWidth="9.140625" defaultRowHeight="15"/>
  <cols>
    <col min="1" max="2" width="3.7109375" style="0" customWidth="1"/>
    <col min="3" max="3" width="3.8515625" style="0" customWidth="1"/>
    <col min="4" max="4" width="3.7109375" style="0" customWidth="1"/>
    <col min="5" max="5" width="27.140625" style="0" customWidth="1"/>
    <col min="6" max="6" width="10.57421875" style="0" customWidth="1"/>
    <col min="7" max="7" width="9.140625" style="0" customWidth="1"/>
    <col min="8" max="8" width="9.7109375" style="0" customWidth="1"/>
    <col min="9" max="9" width="26.140625" style="0" customWidth="1"/>
    <col min="10" max="10" width="29.8515625" style="9" customWidth="1"/>
    <col min="11" max="11" width="13.140625" style="0" customWidth="1"/>
    <col min="12" max="23" width="9.140625" style="30" customWidth="1"/>
  </cols>
  <sheetData>
    <row r="1" ht="15">
      <c r="K1" s="26" t="s">
        <v>64</v>
      </c>
    </row>
    <row r="2" spans="1:23" s="20" customFormat="1" ht="27" customHeight="1">
      <c r="A2" s="225" t="s">
        <v>214</v>
      </c>
      <c r="B2" s="392"/>
      <c r="C2" s="392"/>
      <c r="D2" s="392"/>
      <c r="E2" s="392"/>
      <c r="F2" s="392"/>
      <c r="G2" s="392"/>
      <c r="H2" s="392"/>
      <c r="I2" s="392"/>
      <c r="J2" s="392"/>
      <c r="K2" s="393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</row>
    <row r="3" spans="1:23" s="20" customFormat="1" ht="27.75" customHeight="1">
      <c r="A3" s="66"/>
      <c r="B3" s="67"/>
      <c r="C3" s="67"/>
      <c r="D3" s="67"/>
      <c r="E3" s="67"/>
      <c r="F3" s="67"/>
      <c r="G3" s="378" t="s">
        <v>233</v>
      </c>
      <c r="H3" s="378"/>
      <c r="I3" s="378"/>
      <c r="J3" s="67"/>
      <c r="K3" s="67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</row>
    <row r="4" spans="1:23" s="78" customFormat="1" ht="53.25" customHeight="1">
      <c r="A4" s="385" t="s">
        <v>0</v>
      </c>
      <c r="B4" s="385"/>
      <c r="C4" s="385"/>
      <c r="D4" s="385"/>
      <c r="E4" s="385" t="s">
        <v>46</v>
      </c>
      <c r="F4" s="385" t="s">
        <v>127</v>
      </c>
      <c r="G4" s="385" t="s">
        <v>47</v>
      </c>
      <c r="H4" s="385" t="s">
        <v>48</v>
      </c>
      <c r="I4" s="385" t="s">
        <v>128</v>
      </c>
      <c r="J4" s="385" t="s">
        <v>49</v>
      </c>
      <c r="K4" s="385" t="s">
        <v>129</v>
      </c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</row>
    <row r="5" spans="1:23" s="108" customFormat="1" ht="18.75" customHeight="1" thickBot="1">
      <c r="A5" s="394" t="s">
        <v>5</v>
      </c>
      <c r="B5" s="110" t="s">
        <v>6</v>
      </c>
      <c r="C5" s="110" t="s">
        <v>7</v>
      </c>
      <c r="D5" s="110" t="s">
        <v>8</v>
      </c>
      <c r="E5" s="385"/>
      <c r="F5" s="385"/>
      <c r="G5" s="385"/>
      <c r="H5" s="385"/>
      <c r="I5" s="385"/>
      <c r="J5" s="385"/>
      <c r="K5" s="385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</row>
    <row r="6" spans="1:23" s="78" customFormat="1" ht="39" customHeight="1">
      <c r="A6" s="394"/>
      <c r="B6" s="401" t="s">
        <v>148</v>
      </c>
      <c r="C6" s="401"/>
      <c r="D6" s="401"/>
      <c r="E6" s="398" t="s">
        <v>75</v>
      </c>
      <c r="F6" s="390" t="s">
        <v>146</v>
      </c>
      <c r="G6" s="399" t="s">
        <v>131</v>
      </c>
      <c r="H6" s="400" t="s">
        <v>234</v>
      </c>
      <c r="I6" s="390" t="s">
        <v>132</v>
      </c>
      <c r="J6" s="386" t="s">
        <v>132</v>
      </c>
      <c r="K6" s="411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</row>
    <row r="7" spans="1:23" s="78" customFormat="1" ht="27" customHeight="1">
      <c r="A7" s="394"/>
      <c r="B7" s="401"/>
      <c r="C7" s="401"/>
      <c r="D7" s="401"/>
      <c r="E7" s="398"/>
      <c r="F7" s="390"/>
      <c r="G7" s="399"/>
      <c r="H7" s="390"/>
      <c r="I7" s="390"/>
      <c r="J7" s="386"/>
      <c r="K7" s="411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</row>
    <row r="8" spans="1:23" s="78" customFormat="1" ht="15" customHeight="1">
      <c r="A8" s="395" t="s">
        <v>19</v>
      </c>
      <c r="B8" s="395" t="s">
        <v>148</v>
      </c>
      <c r="C8" s="395">
        <v>1</v>
      </c>
      <c r="D8" s="395"/>
      <c r="E8" s="397" t="s">
        <v>133</v>
      </c>
      <c r="F8" s="396" t="s">
        <v>134</v>
      </c>
      <c r="G8" s="385" t="s">
        <v>131</v>
      </c>
      <c r="H8" s="391" t="s">
        <v>235</v>
      </c>
      <c r="I8" s="388" t="s">
        <v>147</v>
      </c>
      <c r="J8" s="413" t="s">
        <v>236</v>
      </c>
      <c r="K8" s="396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</row>
    <row r="9" spans="1:23" s="79" customFormat="1" ht="20.25" customHeight="1">
      <c r="A9" s="395"/>
      <c r="B9" s="395"/>
      <c r="C9" s="395"/>
      <c r="D9" s="395"/>
      <c r="E9" s="397"/>
      <c r="F9" s="396"/>
      <c r="G9" s="385"/>
      <c r="H9" s="385"/>
      <c r="I9" s="388"/>
      <c r="J9" s="414"/>
      <c r="K9" s="396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</row>
    <row r="10" spans="1:23" s="79" customFormat="1" ht="55.5" customHeight="1">
      <c r="A10" s="395" t="s">
        <v>19</v>
      </c>
      <c r="B10" s="395" t="s">
        <v>148</v>
      </c>
      <c r="C10" s="395">
        <v>1</v>
      </c>
      <c r="D10" s="395">
        <v>1</v>
      </c>
      <c r="E10" s="388" t="s">
        <v>83</v>
      </c>
      <c r="F10" s="396" t="s">
        <v>134</v>
      </c>
      <c r="G10" s="385" t="s">
        <v>131</v>
      </c>
      <c r="H10" s="391" t="s">
        <v>235</v>
      </c>
      <c r="I10" s="415" t="s">
        <v>135</v>
      </c>
      <c r="J10" s="389" t="s">
        <v>237</v>
      </c>
      <c r="K10" s="412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</row>
    <row r="11" spans="1:23" s="78" customFormat="1" ht="36" customHeight="1">
      <c r="A11" s="395"/>
      <c r="B11" s="395"/>
      <c r="C11" s="395"/>
      <c r="D11" s="395"/>
      <c r="E11" s="388"/>
      <c r="F11" s="396"/>
      <c r="G11" s="385"/>
      <c r="H11" s="385"/>
      <c r="I11" s="415"/>
      <c r="J11" s="389"/>
      <c r="K11" s="412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</row>
    <row r="12" spans="1:23" s="78" customFormat="1" ht="0.75" customHeight="1">
      <c r="A12" s="197"/>
      <c r="B12" s="395"/>
      <c r="C12" s="395"/>
      <c r="D12" s="395"/>
      <c r="E12" s="388"/>
      <c r="F12" s="396"/>
      <c r="G12" s="208"/>
      <c r="H12" s="385"/>
      <c r="I12" s="415"/>
      <c r="J12" s="389"/>
      <c r="K12" s="412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</row>
    <row r="13" spans="1:23" s="80" customFormat="1" ht="35.25" customHeight="1">
      <c r="A13" s="410" t="s">
        <v>19</v>
      </c>
      <c r="B13" s="406" t="s">
        <v>148</v>
      </c>
      <c r="C13" s="406">
        <v>1</v>
      </c>
      <c r="D13" s="406">
        <v>2</v>
      </c>
      <c r="E13" s="404" t="s">
        <v>84</v>
      </c>
      <c r="F13" s="396" t="s">
        <v>130</v>
      </c>
      <c r="G13" s="385" t="s">
        <v>131</v>
      </c>
      <c r="H13" s="391" t="s">
        <v>235</v>
      </c>
      <c r="I13" s="415" t="s">
        <v>136</v>
      </c>
      <c r="J13" s="389" t="s">
        <v>238</v>
      </c>
      <c r="K13" s="396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</row>
    <row r="14" spans="1:23" s="80" customFormat="1" ht="22.5" customHeight="1">
      <c r="A14" s="410"/>
      <c r="B14" s="406"/>
      <c r="C14" s="406"/>
      <c r="D14" s="406"/>
      <c r="E14" s="404"/>
      <c r="F14" s="396"/>
      <c r="G14" s="385"/>
      <c r="H14" s="385"/>
      <c r="I14" s="415"/>
      <c r="J14" s="389"/>
      <c r="K14" s="396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</row>
    <row r="15" spans="1:23" s="78" customFormat="1" ht="46.5" customHeight="1">
      <c r="A15" s="197" t="s">
        <v>19</v>
      </c>
      <c r="B15" s="187" t="s">
        <v>148</v>
      </c>
      <c r="C15" s="187">
        <v>2</v>
      </c>
      <c r="D15" s="187"/>
      <c r="E15" s="191" t="s">
        <v>86</v>
      </c>
      <c r="F15" s="388" t="s">
        <v>137</v>
      </c>
      <c r="G15" s="385" t="s">
        <v>131</v>
      </c>
      <c r="H15" s="407" t="s">
        <v>234</v>
      </c>
      <c r="I15" s="416" t="s">
        <v>149</v>
      </c>
      <c r="J15" s="389" t="s">
        <v>240</v>
      </c>
      <c r="K15" s="396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</row>
    <row r="16" spans="1:23" s="78" customFormat="1" ht="12" customHeight="1">
      <c r="A16" s="197" t="s">
        <v>19</v>
      </c>
      <c r="B16" s="187" t="s">
        <v>148</v>
      </c>
      <c r="C16" s="187">
        <v>2</v>
      </c>
      <c r="D16" s="187">
        <v>1</v>
      </c>
      <c r="E16" s="210" t="s">
        <v>87</v>
      </c>
      <c r="F16" s="388"/>
      <c r="G16" s="385"/>
      <c r="H16" s="408"/>
      <c r="I16" s="416"/>
      <c r="J16" s="389"/>
      <c r="K16" s="396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</row>
    <row r="17" spans="1:23" s="78" customFormat="1" ht="36" customHeight="1">
      <c r="A17" s="197" t="s">
        <v>19</v>
      </c>
      <c r="B17" s="209" t="s">
        <v>148</v>
      </c>
      <c r="C17" s="209">
        <v>3</v>
      </c>
      <c r="D17" s="188"/>
      <c r="E17" s="191" t="s">
        <v>89</v>
      </c>
      <c r="F17" s="396" t="s">
        <v>138</v>
      </c>
      <c r="G17" s="385" t="s">
        <v>139</v>
      </c>
      <c r="H17" s="391" t="s">
        <v>235</v>
      </c>
      <c r="I17" s="211" t="s">
        <v>150</v>
      </c>
      <c r="J17" s="201" t="s">
        <v>247</v>
      </c>
      <c r="K17" s="396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</row>
    <row r="18" spans="1:23" s="78" customFormat="1" ht="46.5" customHeight="1">
      <c r="A18" s="197" t="s">
        <v>19</v>
      </c>
      <c r="B18" s="209" t="s">
        <v>148</v>
      </c>
      <c r="C18" s="209">
        <v>3</v>
      </c>
      <c r="D18" s="209">
        <v>1</v>
      </c>
      <c r="E18" s="191" t="s">
        <v>90</v>
      </c>
      <c r="F18" s="396"/>
      <c r="G18" s="385"/>
      <c r="H18" s="385"/>
      <c r="I18" s="70" t="s">
        <v>140</v>
      </c>
      <c r="J18" s="179" t="s">
        <v>239</v>
      </c>
      <c r="K18" s="396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</row>
    <row r="19" spans="1:23" s="78" customFormat="1" ht="71.25" customHeight="1">
      <c r="A19" s="197" t="s">
        <v>19</v>
      </c>
      <c r="B19" s="188" t="s">
        <v>148</v>
      </c>
      <c r="C19" s="188">
        <v>3</v>
      </c>
      <c r="D19" s="188">
        <v>2</v>
      </c>
      <c r="E19" s="191" t="s">
        <v>143</v>
      </c>
      <c r="F19" s="396"/>
      <c r="G19" s="385"/>
      <c r="H19" s="385"/>
      <c r="I19" s="70" t="s">
        <v>141</v>
      </c>
      <c r="J19" s="179" t="s">
        <v>246</v>
      </c>
      <c r="K19" s="396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</row>
    <row r="20" spans="1:23" s="78" customFormat="1" ht="84" customHeight="1">
      <c r="A20" s="212" t="s">
        <v>19</v>
      </c>
      <c r="B20" s="188" t="s">
        <v>148</v>
      </c>
      <c r="C20" s="188" t="s">
        <v>22</v>
      </c>
      <c r="D20" s="188" t="s">
        <v>22</v>
      </c>
      <c r="E20" s="191" t="s">
        <v>92</v>
      </c>
      <c r="F20" s="396"/>
      <c r="G20" s="385"/>
      <c r="H20" s="385"/>
      <c r="I20" s="385" t="s">
        <v>142</v>
      </c>
      <c r="J20" s="383" t="s">
        <v>259</v>
      </c>
      <c r="K20" s="396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</row>
    <row r="21" spans="1:23" s="78" customFormat="1" ht="27" customHeight="1">
      <c r="A21" s="197" t="s">
        <v>19</v>
      </c>
      <c r="B21" s="209" t="s">
        <v>148</v>
      </c>
      <c r="C21" s="209">
        <v>3</v>
      </c>
      <c r="D21" s="209">
        <v>4</v>
      </c>
      <c r="E21" s="191" t="s">
        <v>144</v>
      </c>
      <c r="F21" s="396"/>
      <c r="G21" s="385"/>
      <c r="H21" s="385"/>
      <c r="I21" s="385"/>
      <c r="J21" s="384"/>
      <c r="K21" s="396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</row>
    <row r="22" spans="1:23" s="79" customFormat="1" ht="27" customHeight="1">
      <c r="A22" s="197" t="s">
        <v>19</v>
      </c>
      <c r="B22" s="72" t="s">
        <v>148</v>
      </c>
      <c r="C22" s="72">
        <v>4</v>
      </c>
      <c r="D22" s="72"/>
      <c r="E22" s="70" t="s">
        <v>95</v>
      </c>
      <c r="F22" s="396"/>
      <c r="G22" s="385"/>
      <c r="H22" s="385"/>
      <c r="I22" s="385"/>
      <c r="J22" s="384"/>
      <c r="K22" s="396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</row>
    <row r="23" spans="1:23" s="79" customFormat="1" ht="36.75" customHeight="1">
      <c r="A23" s="197" t="s">
        <v>19</v>
      </c>
      <c r="B23" s="72" t="s">
        <v>148</v>
      </c>
      <c r="C23" s="72">
        <v>4</v>
      </c>
      <c r="D23" s="72">
        <v>1</v>
      </c>
      <c r="E23" s="70" t="s">
        <v>96</v>
      </c>
      <c r="F23" s="396"/>
      <c r="G23" s="385"/>
      <c r="H23" s="385"/>
      <c r="I23" s="385"/>
      <c r="J23" s="384"/>
      <c r="K23" s="396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</row>
    <row r="24" spans="1:23" s="79" customFormat="1" ht="27.75" customHeight="1">
      <c r="A24" s="197" t="s">
        <v>19</v>
      </c>
      <c r="B24" s="72" t="s">
        <v>148</v>
      </c>
      <c r="C24" s="72">
        <v>4</v>
      </c>
      <c r="D24" s="72">
        <v>2</v>
      </c>
      <c r="E24" s="70" t="s">
        <v>99</v>
      </c>
      <c r="F24" s="396"/>
      <c r="G24" s="385"/>
      <c r="H24" s="385"/>
      <c r="I24" s="385"/>
      <c r="J24" s="384"/>
      <c r="K24" s="396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</row>
    <row r="25" spans="1:23" s="79" customFormat="1" ht="74.25" customHeight="1">
      <c r="A25" s="74" t="s">
        <v>19</v>
      </c>
      <c r="B25" s="75" t="s">
        <v>153</v>
      </c>
      <c r="C25" s="76"/>
      <c r="D25" s="76"/>
      <c r="E25" s="76" t="s">
        <v>101</v>
      </c>
      <c r="F25" s="189" t="s">
        <v>207</v>
      </c>
      <c r="G25" s="190" t="s">
        <v>139</v>
      </c>
      <c r="H25" s="110" t="s">
        <v>235</v>
      </c>
      <c r="I25" s="77" t="s">
        <v>154</v>
      </c>
      <c r="J25" s="178" t="s">
        <v>154</v>
      </c>
      <c r="K25" s="207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</row>
    <row r="26" spans="1:23" s="79" customFormat="1" ht="36" customHeight="1">
      <c r="A26" s="69" t="s">
        <v>19</v>
      </c>
      <c r="B26" s="69" t="s">
        <v>148</v>
      </c>
      <c r="C26" s="69" t="s">
        <v>17</v>
      </c>
      <c r="D26" s="69"/>
      <c r="E26" s="70" t="s">
        <v>102</v>
      </c>
      <c r="F26" s="403" t="s">
        <v>208</v>
      </c>
      <c r="G26" s="385" t="s">
        <v>139</v>
      </c>
      <c r="H26" s="391" t="s">
        <v>235</v>
      </c>
      <c r="I26" s="396" t="s">
        <v>151</v>
      </c>
      <c r="J26" s="384" t="s">
        <v>261</v>
      </c>
      <c r="K26" s="385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</row>
    <row r="27" spans="1:23" s="79" customFormat="1" ht="37.5" customHeight="1">
      <c r="A27" s="402" t="s">
        <v>19</v>
      </c>
      <c r="B27" s="402" t="s">
        <v>153</v>
      </c>
      <c r="C27" s="402">
        <v>1</v>
      </c>
      <c r="D27" s="402">
        <v>1</v>
      </c>
      <c r="E27" s="404" t="s">
        <v>145</v>
      </c>
      <c r="F27" s="396"/>
      <c r="G27" s="385"/>
      <c r="H27" s="385"/>
      <c r="I27" s="396"/>
      <c r="J27" s="384"/>
      <c r="K27" s="385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</row>
    <row r="28" spans="1:23" s="79" customFormat="1" ht="90" customHeight="1">
      <c r="A28" s="402"/>
      <c r="B28" s="402"/>
      <c r="C28" s="402"/>
      <c r="D28" s="402"/>
      <c r="E28" s="388"/>
      <c r="F28" s="396"/>
      <c r="G28" s="385"/>
      <c r="H28" s="385"/>
      <c r="I28" s="396"/>
      <c r="J28" s="384"/>
      <c r="K28" s="385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</row>
    <row r="29" spans="1:23" s="78" customFormat="1" ht="81.75" customHeight="1">
      <c r="A29" s="69" t="s">
        <v>19</v>
      </c>
      <c r="B29" s="69" t="s">
        <v>153</v>
      </c>
      <c r="C29" s="69">
        <v>1</v>
      </c>
      <c r="D29" s="69">
        <v>2</v>
      </c>
      <c r="E29" s="191" t="s">
        <v>194</v>
      </c>
      <c r="F29" s="396"/>
      <c r="G29" s="385"/>
      <c r="H29" s="385"/>
      <c r="I29" s="396"/>
      <c r="J29" s="384"/>
      <c r="K29" s="385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</row>
    <row r="30" spans="1:23" s="81" customFormat="1" ht="36" customHeight="1">
      <c r="A30" s="73" t="s">
        <v>19</v>
      </c>
      <c r="B30" s="73" t="s">
        <v>153</v>
      </c>
      <c r="C30" s="70">
        <v>2</v>
      </c>
      <c r="D30" s="70"/>
      <c r="E30" s="70" t="s">
        <v>105</v>
      </c>
      <c r="F30" s="191" t="s">
        <v>76</v>
      </c>
      <c r="G30" s="385" t="s">
        <v>139</v>
      </c>
      <c r="H30" s="391" t="s">
        <v>235</v>
      </c>
      <c r="I30" s="388" t="s">
        <v>155</v>
      </c>
      <c r="J30" s="129"/>
      <c r="K30" s="70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</row>
    <row r="31" spans="1:23" s="78" customFormat="1" ht="35.25" customHeight="1">
      <c r="A31" s="405" t="s">
        <v>19</v>
      </c>
      <c r="B31" s="405" t="s">
        <v>153</v>
      </c>
      <c r="C31" s="405">
        <v>2</v>
      </c>
      <c r="D31" s="405">
        <v>1</v>
      </c>
      <c r="E31" s="388" t="s">
        <v>106</v>
      </c>
      <c r="F31" s="388" t="s">
        <v>137</v>
      </c>
      <c r="G31" s="385"/>
      <c r="H31" s="385"/>
      <c r="I31" s="388"/>
      <c r="J31" s="387" t="s">
        <v>241</v>
      </c>
      <c r="K31" s="382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</row>
    <row r="32" spans="1:23" s="78" customFormat="1" ht="12" customHeight="1">
      <c r="A32" s="405"/>
      <c r="B32" s="405"/>
      <c r="C32" s="405"/>
      <c r="D32" s="405"/>
      <c r="E32" s="388"/>
      <c r="F32" s="388"/>
      <c r="G32" s="385"/>
      <c r="H32" s="385"/>
      <c r="I32" s="388"/>
      <c r="J32" s="387"/>
      <c r="K32" s="382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</row>
    <row r="33" spans="1:23" s="78" customFormat="1" ht="35.25" customHeight="1">
      <c r="A33" s="213" t="s">
        <v>19</v>
      </c>
      <c r="B33" s="213" t="s">
        <v>153</v>
      </c>
      <c r="C33" s="213" t="s">
        <v>21</v>
      </c>
      <c r="D33" s="213" t="s">
        <v>21</v>
      </c>
      <c r="E33" s="214" t="s">
        <v>108</v>
      </c>
      <c r="F33" s="70"/>
      <c r="G33" s="385"/>
      <c r="H33" s="385"/>
      <c r="I33" s="388"/>
      <c r="J33" s="179" t="s">
        <v>242</v>
      </c>
      <c r="K33" s="382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</row>
    <row r="34" spans="1:23" s="78" customFormat="1" ht="50.25" customHeight="1">
      <c r="A34" s="73" t="s">
        <v>19</v>
      </c>
      <c r="B34" s="73" t="s">
        <v>153</v>
      </c>
      <c r="C34" s="213" t="s">
        <v>21</v>
      </c>
      <c r="D34" s="213" t="s">
        <v>22</v>
      </c>
      <c r="E34" s="215" t="s">
        <v>210</v>
      </c>
      <c r="F34" s="191" t="s">
        <v>76</v>
      </c>
      <c r="G34" s="385"/>
      <c r="H34" s="385"/>
      <c r="I34" s="388"/>
      <c r="J34" s="179"/>
      <c r="K34" s="382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</row>
    <row r="35" spans="1:23" s="79" customFormat="1" ht="17.25" customHeight="1">
      <c r="A35" s="73" t="s">
        <v>19</v>
      </c>
      <c r="B35" s="73" t="s">
        <v>153</v>
      </c>
      <c r="C35" s="70">
        <v>5</v>
      </c>
      <c r="D35" s="70"/>
      <c r="E35" s="70" t="s">
        <v>110</v>
      </c>
      <c r="F35" s="404" t="s">
        <v>209</v>
      </c>
      <c r="G35" s="385" t="s">
        <v>139</v>
      </c>
      <c r="H35" s="391" t="s">
        <v>235</v>
      </c>
      <c r="I35" s="388" t="s">
        <v>152</v>
      </c>
      <c r="J35" s="387" t="s">
        <v>243</v>
      </c>
      <c r="K35" s="382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</row>
    <row r="36" spans="1:23" s="79" customFormat="1" ht="69" customHeight="1">
      <c r="A36" s="73" t="s">
        <v>19</v>
      </c>
      <c r="B36" s="73" t="s">
        <v>153</v>
      </c>
      <c r="C36" s="73">
        <v>5</v>
      </c>
      <c r="D36" s="73">
        <v>1</v>
      </c>
      <c r="E36" s="214" t="s">
        <v>111</v>
      </c>
      <c r="F36" s="409"/>
      <c r="G36" s="385"/>
      <c r="H36" s="385"/>
      <c r="I36" s="388"/>
      <c r="J36" s="387"/>
      <c r="K36" s="382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</row>
    <row r="37" spans="1:23" s="79" customFormat="1" ht="54.75" customHeight="1">
      <c r="A37" s="88" t="s">
        <v>19</v>
      </c>
      <c r="B37" s="88" t="s">
        <v>156</v>
      </c>
      <c r="C37" s="88"/>
      <c r="D37" s="88"/>
      <c r="E37" s="89" t="s">
        <v>113</v>
      </c>
      <c r="F37" s="87" t="s">
        <v>16</v>
      </c>
      <c r="G37" s="114" t="s">
        <v>72</v>
      </c>
      <c r="H37" s="111" t="s">
        <v>235</v>
      </c>
      <c r="I37" s="91" t="s">
        <v>157</v>
      </c>
      <c r="J37" s="116" t="s">
        <v>190</v>
      </c>
      <c r="K37" s="8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</row>
    <row r="38" spans="1:23" s="79" customFormat="1" ht="55.5" customHeight="1">
      <c r="A38" s="82" t="s">
        <v>19</v>
      </c>
      <c r="B38" s="82" t="s">
        <v>156</v>
      </c>
      <c r="C38" s="82" t="s">
        <v>17</v>
      </c>
      <c r="D38" s="82"/>
      <c r="E38" s="83" t="s">
        <v>114</v>
      </c>
      <c r="F38" s="83" t="s">
        <v>16</v>
      </c>
      <c r="G38" s="115" t="s">
        <v>72</v>
      </c>
      <c r="H38" s="112" t="s">
        <v>235</v>
      </c>
      <c r="I38" s="70" t="s">
        <v>161</v>
      </c>
      <c r="J38" s="68" t="s">
        <v>244</v>
      </c>
      <c r="K38" s="8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</row>
    <row r="39" spans="1:23" s="79" customFormat="1" ht="60" customHeight="1">
      <c r="A39" s="82" t="s">
        <v>19</v>
      </c>
      <c r="B39" s="82" t="s">
        <v>156</v>
      </c>
      <c r="C39" s="82" t="s">
        <v>21</v>
      </c>
      <c r="D39" s="82"/>
      <c r="E39" s="83" t="s">
        <v>116</v>
      </c>
      <c r="F39" s="83" t="s">
        <v>16</v>
      </c>
      <c r="G39" s="115" t="s">
        <v>72</v>
      </c>
      <c r="H39" s="112" t="s">
        <v>235</v>
      </c>
      <c r="I39" s="385" t="s">
        <v>162</v>
      </c>
      <c r="J39" s="179" t="s">
        <v>154</v>
      </c>
      <c r="K39" s="85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</row>
    <row r="40" spans="1:23" s="79" customFormat="1" ht="70.5" customHeight="1">
      <c r="A40" s="82" t="s">
        <v>19</v>
      </c>
      <c r="B40" s="82" t="s">
        <v>156</v>
      </c>
      <c r="C40" s="82" t="s">
        <v>21</v>
      </c>
      <c r="D40" s="82" t="s">
        <v>17</v>
      </c>
      <c r="E40" s="68" t="s">
        <v>117</v>
      </c>
      <c r="F40" s="83" t="s">
        <v>16</v>
      </c>
      <c r="G40" s="115" t="s">
        <v>72</v>
      </c>
      <c r="H40" s="112" t="s">
        <v>235</v>
      </c>
      <c r="I40" s="385"/>
      <c r="J40" s="179" t="s">
        <v>205</v>
      </c>
      <c r="K40" s="85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</row>
    <row r="41" spans="1:23" s="79" customFormat="1" ht="90.75" customHeight="1">
      <c r="A41" s="82" t="s">
        <v>19</v>
      </c>
      <c r="B41" s="82" t="s">
        <v>156</v>
      </c>
      <c r="C41" s="82" t="s">
        <v>21</v>
      </c>
      <c r="D41" s="82" t="s">
        <v>21</v>
      </c>
      <c r="E41" s="216" t="s">
        <v>211</v>
      </c>
      <c r="F41" s="83" t="s">
        <v>16</v>
      </c>
      <c r="G41" s="115" t="s">
        <v>72</v>
      </c>
      <c r="H41" s="112" t="s">
        <v>234</v>
      </c>
      <c r="I41" s="380" t="s">
        <v>163</v>
      </c>
      <c r="J41" s="379" t="s">
        <v>223</v>
      </c>
      <c r="K41" s="381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</row>
    <row r="42" spans="1:23" s="78" customFormat="1" ht="74.25" customHeight="1">
      <c r="A42" s="86" t="s">
        <v>19</v>
      </c>
      <c r="B42" s="86" t="s">
        <v>156</v>
      </c>
      <c r="C42" s="86" t="s">
        <v>22</v>
      </c>
      <c r="D42" s="86"/>
      <c r="E42" s="192" t="s">
        <v>158</v>
      </c>
      <c r="F42" s="83" t="s">
        <v>16</v>
      </c>
      <c r="G42" s="68" t="s">
        <v>72</v>
      </c>
      <c r="H42" s="112" t="s">
        <v>235</v>
      </c>
      <c r="I42" s="380"/>
      <c r="J42" s="379"/>
      <c r="K42" s="381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</row>
    <row r="43" spans="1:23" s="78" customFormat="1" ht="84" customHeight="1">
      <c r="A43" s="113" t="s">
        <v>19</v>
      </c>
      <c r="B43" s="113" t="s">
        <v>159</v>
      </c>
      <c r="C43" s="86"/>
      <c r="D43" s="86"/>
      <c r="E43" s="193" t="s">
        <v>120</v>
      </c>
      <c r="F43" s="71" t="s">
        <v>16</v>
      </c>
      <c r="G43" s="71" t="s">
        <v>72</v>
      </c>
      <c r="H43" s="114" t="s">
        <v>235</v>
      </c>
      <c r="I43" s="179"/>
      <c r="J43" s="179" t="s">
        <v>191</v>
      </c>
      <c r="K43" s="90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</row>
    <row r="44" spans="1:23" s="78" customFormat="1" ht="117.75" customHeight="1">
      <c r="A44" s="86" t="s">
        <v>19</v>
      </c>
      <c r="B44" s="86" t="s">
        <v>159</v>
      </c>
      <c r="C44" s="86" t="s">
        <v>22</v>
      </c>
      <c r="D44" s="86"/>
      <c r="E44" s="198" t="s">
        <v>160</v>
      </c>
      <c r="F44" s="68" t="s">
        <v>16</v>
      </c>
      <c r="G44" s="68" t="s">
        <v>72</v>
      </c>
      <c r="H44" s="115" t="s">
        <v>235</v>
      </c>
      <c r="I44" s="116" t="s">
        <v>164</v>
      </c>
      <c r="J44" s="217" t="s">
        <v>245</v>
      </c>
      <c r="K44" s="90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</row>
    <row r="45" spans="1:23" s="78" customFormat="1" ht="80.25" customHeight="1">
      <c r="A45"/>
      <c r="B45"/>
      <c r="C45"/>
      <c r="D45"/>
      <c r="E45"/>
      <c r="F45"/>
      <c r="G45"/>
      <c r="H45"/>
      <c r="I45"/>
      <c r="J45" s="9"/>
      <c r="K45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</row>
    <row r="46" spans="1:23" s="78" customFormat="1" ht="15">
      <c r="A46"/>
      <c r="B46"/>
      <c r="C46"/>
      <c r="D46"/>
      <c r="E46"/>
      <c r="F46"/>
      <c r="G46"/>
      <c r="H46"/>
      <c r="I46"/>
      <c r="J46" s="9"/>
      <c r="K46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</row>
  </sheetData>
  <sheetProtection/>
  <mergeCells count="97">
    <mergeCell ref="I13:I14"/>
    <mergeCell ref="I8:I9"/>
    <mergeCell ref="I15:I16"/>
    <mergeCell ref="I10:I12"/>
    <mergeCell ref="J10:J12"/>
    <mergeCell ref="I20:I24"/>
    <mergeCell ref="F8:F9"/>
    <mergeCell ref="J35:J36"/>
    <mergeCell ref="K6:K7"/>
    <mergeCell ref="K10:K12"/>
    <mergeCell ref="K13:K14"/>
    <mergeCell ref="K17:K24"/>
    <mergeCell ref="K15:K16"/>
    <mergeCell ref="K8:K9"/>
    <mergeCell ref="J8:J9"/>
    <mergeCell ref="I26:I29"/>
    <mergeCell ref="A13:A14"/>
    <mergeCell ref="B13:B14"/>
    <mergeCell ref="C13:C14"/>
    <mergeCell ref="E13:E14"/>
    <mergeCell ref="F13:F14"/>
    <mergeCell ref="A10:A11"/>
    <mergeCell ref="B10:B12"/>
    <mergeCell ref="G35:G36"/>
    <mergeCell ref="I35:I36"/>
    <mergeCell ref="F35:F36"/>
    <mergeCell ref="H35:H36"/>
    <mergeCell ref="C31:C32"/>
    <mergeCell ref="D31:D32"/>
    <mergeCell ref="E31:E32"/>
    <mergeCell ref="H30:H34"/>
    <mergeCell ref="F31:F32"/>
    <mergeCell ref="F17:F24"/>
    <mergeCell ref="H17:H24"/>
    <mergeCell ref="G17:G24"/>
    <mergeCell ref="D13:D14"/>
    <mergeCell ref="G13:G14"/>
    <mergeCell ref="F15:F16"/>
    <mergeCell ref="H15:H16"/>
    <mergeCell ref="G15:G16"/>
    <mergeCell ref="A27:A28"/>
    <mergeCell ref="F26:F29"/>
    <mergeCell ref="G26:G29"/>
    <mergeCell ref="D27:D28"/>
    <mergeCell ref="E27:E28"/>
    <mergeCell ref="G30:G34"/>
    <mergeCell ref="B27:B28"/>
    <mergeCell ref="B31:B32"/>
    <mergeCell ref="A31:A32"/>
    <mergeCell ref="C27:C28"/>
    <mergeCell ref="E6:E7"/>
    <mergeCell ref="G6:G7"/>
    <mergeCell ref="H6:H7"/>
    <mergeCell ref="I6:I7"/>
    <mergeCell ref="B6:B7"/>
    <mergeCell ref="C6:C7"/>
    <mergeCell ref="D6:D7"/>
    <mergeCell ref="A8:A9"/>
    <mergeCell ref="D10:D12"/>
    <mergeCell ref="E10:E12"/>
    <mergeCell ref="F10:F12"/>
    <mergeCell ref="C10:C12"/>
    <mergeCell ref="G10:G11"/>
    <mergeCell ref="B8:B9"/>
    <mergeCell ref="C8:C9"/>
    <mergeCell ref="D8:D9"/>
    <mergeCell ref="E8:E9"/>
    <mergeCell ref="A2:K2"/>
    <mergeCell ref="A4:D4"/>
    <mergeCell ref="E4:E5"/>
    <mergeCell ref="F4:F5"/>
    <mergeCell ref="G4:G5"/>
    <mergeCell ref="J4:J5"/>
    <mergeCell ref="K4:K5"/>
    <mergeCell ref="A5:A7"/>
    <mergeCell ref="H4:H5"/>
    <mergeCell ref="I4:I5"/>
    <mergeCell ref="J31:J32"/>
    <mergeCell ref="I30:I34"/>
    <mergeCell ref="J13:J14"/>
    <mergeCell ref="J15:J16"/>
    <mergeCell ref="F6:F7"/>
    <mergeCell ref="H10:H12"/>
    <mergeCell ref="H8:H9"/>
    <mergeCell ref="G8:G9"/>
    <mergeCell ref="H13:H14"/>
    <mergeCell ref="H26:H29"/>
    <mergeCell ref="G3:I3"/>
    <mergeCell ref="J41:J42"/>
    <mergeCell ref="I41:I42"/>
    <mergeCell ref="K41:K42"/>
    <mergeCell ref="K31:K36"/>
    <mergeCell ref="J20:J24"/>
    <mergeCell ref="J26:J29"/>
    <mergeCell ref="K26:K29"/>
    <mergeCell ref="I39:I40"/>
    <mergeCell ref="J6:J7"/>
  </mergeCells>
  <printOptions/>
  <pageMargins left="0.7086614173228347" right="0.7086614173228347" top="0.7480314960629921" bottom="0.7480314960629921" header="0.31496062992125984" footer="0.31496062992125984"/>
  <pageSetup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2" sqref="A2:K2"/>
    </sheetView>
  </sheetViews>
  <sheetFormatPr defaultColWidth="9.140625" defaultRowHeight="15"/>
  <cols>
    <col min="1" max="1" width="4.421875" style="0" customWidth="1"/>
    <col min="2" max="2" width="4.28125" style="0" customWidth="1"/>
    <col min="3" max="3" width="4.7109375" style="0" customWidth="1"/>
    <col min="4" max="4" width="29.140625" style="0" customWidth="1"/>
    <col min="5" max="5" width="33.28125" style="0" customWidth="1"/>
    <col min="6" max="6" width="11.00390625" style="0" customWidth="1"/>
    <col min="7" max="11" width="10.7109375" style="0" customWidth="1"/>
    <col min="17" max="17" width="7.57421875" style="0" customWidth="1"/>
  </cols>
  <sheetData>
    <row r="1" spans="1:11" s="4" customFormat="1" ht="36.75" customHeight="1">
      <c r="A1" s="225" t="s">
        <v>192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</row>
    <row r="2" spans="1:11" s="4" customFormat="1" ht="36.75" customHeight="1">
      <c r="A2" s="225" t="s">
        <v>248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</row>
    <row r="3" spans="1:11" s="4" customFormat="1" ht="13.5" customHeight="1">
      <c r="A3" s="2"/>
      <c r="B3" s="2"/>
      <c r="C3" s="2"/>
      <c r="D3" s="3"/>
      <c r="E3" s="3"/>
      <c r="F3" s="3"/>
      <c r="G3" s="3"/>
      <c r="H3" s="3"/>
      <c r="I3" s="3"/>
      <c r="J3" s="3"/>
      <c r="K3" s="3"/>
    </row>
    <row r="4" spans="1:11" ht="63" customHeight="1">
      <c r="A4" s="421" t="s">
        <v>0</v>
      </c>
      <c r="B4" s="421"/>
      <c r="C4" s="419" t="s">
        <v>10</v>
      </c>
      <c r="D4" s="419" t="s">
        <v>38</v>
      </c>
      <c r="E4" s="419" t="s">
        <v>39</v>
      </c>
      <c r="F4" s="419" t="s">
        <v>40</v>
      </c>
      <c r="G4" s="419" t="s">
        <v>41</v>
      </c>
      <c r="H4" s="419" t="s">
        <v>42</v>
      </c>
      <c r="I4" s="419" t="s">
        <v>43</v>
      </c>
      <c r="J4" s="419" t="s">
        <v>44</v>
      </c>
      <c r="K4" s="419" t="s">
        <v>45</v>
      </c>
    </row>
    <row r="5" spans="1:11" ht="15">
      <c r="A5" s="5" t="s">
        <v>5</v>
      </c>
      <c r="B5" s="5" t="s">
        <v>6</v>
      </c>
      <c r="C5" s="419"/>
      <c r="D5" s="419"/>
      <c r="E5" s="419"/>
      <c r="F5" s="419"/>
      <c r="G5" s="419"/>
      <c r="H5" s="419"/>
      <c r="I5" s="419"/>
      <c r="J5" s="419"/>
      <c r="K5" s="419"/>
    </row>
    <row r="6" spans="1:11" ht="16.5" customHeight="1">
      <c r="A6" s="17" t="s">
        <v>19</v>
      </c>
      <c r="B6" s="17"/>
      <c r="C6" s="18"/>
      <c r="D6" s="417" t="s">
        <v>126</v>
      </c>
      <c r="E6" s="417"/>
      <c r="F6" s="417"/>
      <c r="G6" s="19"/>
      <c r="H6" s="19"/>
      <c r="I6" s="18"/>
      <c r="J6" s="18"/>
      <c r="K6" s="18"/>
    </row>
    <row r="7" spans="1:11" ht="27.75" customHeight="1">
      <c r="A7" s="418" t="s">
        <v>193</v>
      </c>
      <c r="B7" s="418"/>
      <c r="C7" s="418"/>
      <c r="D7" s="418"/>
      <c r="E7" s="418"/>
      <c r="F7" s="418"/>
      <c r="G7" s="418"/>
      <c r="H7" s="418"/>
      <c r="I7" s="418"/>
      <c r="J7" s="418"/>
      <c r="K7" s="418"/>
    </row>
    <row r="10" spans="1:2" ht="15">
      <c r="A10" s="9"/>
      <c r="B10" s="9"/>
    </row>
  </sheetData>
  <sheetProtection/>
  <mergeCells count="14">
    <mergeCell ref="A1:K1"/>
    <mergeCell ref="A4:B4"/>
    <mergeCell ref="C4:C5"/>
    <mergeCell ref="D4:D5"/>
    <mergeCell ref="E4:E5"/>
    <mergeCell ref="F4:F5"/>
    <mergeCell ref="A2:K2"/>
    <mergeCell ref="K4:K5"/>
    <mergeCell ref="D6:F6"/>
    <mergeCell ref="A7:K7"/>
    <mergeCell ref="J4:J5"/>
    <mergeCell ref="G4:G5"/>
    <mergeCell ref="I4:I5"/>
    <mergeCell ref="H4:H5"/>
  </mergeCells>
  <printOptions/>
  <pageMargins left="0.11811023622047245" right="0.11811023622047245" top="0.35433070866141736" bottom="0.35433070866141736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9">
      <selection activeCell="E36" sqref="E36"/>
    </sheetView>
  </sheetViews>
  <sheetFormatPr defaultColWidth="9.140625" defaultRowHeight="15"/>
  <cols>
    <col min="1" max="1" width="4.140625" style="0" customWidth="1"/>
    <col min="2" max="2" width="4.57421875" style="0" customWidth="1"/>
    <col min="3" max="3" width="3.421875" style="0" customWidth="1"/>
    <col min="4" max="4" width="37.00390625" style="0" customWidth="1"/>
    <col min="5" max="5" width="8.57421875" style="0" customWidth="1"/>
    <col min="6" max="10" width="10.7109375" style="0" customWidth="1"/>
    <col min="11" max="11" width="30.8515625" style="0" customWidth="1"/>
  </cols>
  <sheetData>
    <row r="1" ht="15">
      <c r="K1" s="26" t="s">
        <v>62</v>
      </c>
    </row>
    <row r="2" spans="1:11" ht="31.5" customHeight="1">
      <c r="A2" s="436" t="s">
        <v>187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</row>
    <row r="3" spans="1:11" ht="27.75" customHeight="1">
      <c r="A3" s="437" t="s">
        <v>249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</row>
    <row r="4" spans="1:11" ht="17.25" customHeight="1">
      <c r="A4" s="438" t="s">
        <v>50</v>
      </c>
      <c r="B4" s="439"/>
      <c r="C4" s="432" t="s">
        <v>51</v>
      </c>
      <c r="D4" s="432" t="s">
        <v>52</v>
      </c>
      <c r="E4" s="428" t="s">
        <v>53</v>
      </c>
      <c r="F4" s="428" t="s">
        <v>54</v>
      </c>
      <c r="G4" s="428"/>
      <c r="H4" s="428"/>
      <c r="I4" s="428" t="s">
        <v>189</v>
      </c>
      <c r="J4" s="428" t="s">
        <v>55</v>
      </c>
      <c r="K4" s="428" t="s">
        <v>56</v>
      </c>
    </row>
    <row r="5" spans="1:11" ht="77.25" customHeight="1">
      <c r="A5" s="440"/>
      <c r="B5" s="441"/>
      <c r="C5" s="433"/>
      <c r="D5" s="433"/>
      <c r="E5" s="428"/>
      <c r="F5" s="428" t="s">
        <v>255</v>
      </c>
      <c r="G5" s="428" t="s">
        <v>251</v>
      </c>
      <c r="H5" s="428" t="s">
        <v>250</v>
      </c>
      <c r="I5" s="428"/>
      <c r="J5" s="428"/>
      <c r="K5" s="428"/>
    </row>
    <row r="6" spans="1:11" ht="15">
      <c r="A6" s="180" t="s">
        <v>5</v>
      </c>
      <c r="B6" s="180" t="s">
        <v>6</v>
      </c>
      <c r="C6" s="434"/>
      <c r="D6" s="434"/>
      <c r="E6" s="428"/>
      <c r="F6" s="428"/>
      <c r="G6" s="428"/>
      <c r="H6" s="428"/>
      <c r="I6" s="428"/>
      <c r="J6" s="428"/>
      <c r="K6" s="428"/>
    </row>
    <row r="7" spans="1:11" s="25" customFormat="1" ht="15">
      <c r="A7" s="443" t="s">
        <v>169</v>
      </c>
      <c r="B7" s="444"/>
      <c r="C7" s="444"/>
      <c r="D7" s="444"/>
      <c r="E7" s="444"/>
      <c r="F7" s="444"/>
      <c r="G7" s="444"/>
      <c r="H7" s="444"/>
      <c r="I7" s="444"/>
      <c r="J7" s="444"/>
      <c r="K7" s="445"/>
    </row>
    <row r="8" spans="1:11" s="25" customFormat="1" ht="15">
      <c r="A8" s="425" t="s">
        <v>19</v>
      </c>
      <c r="B8" s="425" t="s">
        <v>148</v>
      </c>
      <c r="C8" s="50"/>
      <c r="D8" s="435" t="s">
        <v>165</v>
      </c>
      <c r="E8" s="435"/>
      <c r="F8" s="435"/>
      <c r="G8" s="435"/>
      <c r="H8" s="435"/>
      <c r="I8" s="435"/>
      <c r="J8" s="435"/>
      <c r="K8" s="435"/>
    </row>
    <row r="9" spans="1:11" s="25" customFormat="1" ht="39" customHeight="1">
      <c r="A9" s="426"/>
      <c r="B9" s="426"/>
      <c r="C9" s="39" t="s">
        <v>17</v>
      </c>
      <c r="D9" s="22" t="s">
        <v>170</v>
      </c>
      <c r="E9" s="23" t="s">
        <v>166</v>
      </c>
      <c r="F9" s="23">
        <v>1061</v>
      </c>
      <c r="G9" s="23">
        <v>1031</v>
      </c>
      <c r="H9" s="23">
        <v>974</v>
      </c>
      <c r="I9" s="107">
        <v>1</v>
      </c>
      <c r="J9" s="117">
        <f>H9/F9</f>
        <v>0.9180018850141376</v>
      </c>
      <c r="K9" s="22" t="s">
        <v>258</v>
      </c>
    </row>
    <row r="10" spans="1:11" s="25" customFormat="1" ht="28.5" customHeight="1">
      <c r="A10" s="426"/>
      <c r="B10" s="426"/>
      <c r="C10" s="39" t="s">
        <v>21</v>
      </c>
      <c r="D10" s="22" t="s">
        <v>171</v>
      </c>
      <c r="E10" s="23" t="s">
        <v>167</v>
      </c>
      <c r="F10" s="23">
        <v>242</v>
      </c>
      <c r="G10" s="23">
        <v>255</v>
      </c>
      <c r="H10" s="23">
        <v>247</v>
      </c>
      <c r="I10" s="107">
        <v>247</v>
      </c>
      <c r="J10" s="117">
        <f>H10/F10</f>
        <v>1.0206611570247934</v>
      </c>
      <c r="K10" s="22" t="s">
        <v>258</v>
      </c>
    </row>
    <row r="11" spans="1:11" s="25" customFormat="1" ht="37.5" customHeight="1">
      <c r="A11" s="426"/>
      <c r="B11" s="426"/>
      <c r="C11" s="39" t="s">
        <v>22</v>
      </c>
      <c r="D11" s="22" t="s">
        <v>172</v>
      </c>
      <c r="E11" s="23" t="s">
        <v>167</v>
      </c>
      <c r="F11" s="23">
        <v>192</v>
      </c>
      <c r="G11" s="23">
        <v>230</v>
      </c>
      <c r="H11" s="23">
        <v>197</v>
      </c>
      <c r="I11" s="107">
        <f>H11/G11</f>
        <v>0.8565217391304348</v>
      </c>
      <c r="J11" s="117">
        <f>H11/F11</f>
        <v>1.0260416666666667</v>
      </c>
      <c r="K11" s="22" t="s">
        <v>258</v>
      </c>
    </row>
    <row r="12" spans="1:11" s="25" customFormat="1" ht="57" customHeight="1">
      <c r="A12" s="426"/>
      <c r="B12" s="426"/>
      <c r="C12" s="39" t="s">
        <v>25</v>
      </c>
      <c r="D12" s="22" t="s">
        <v>173</v>
      </c>
      <c r="E12" s="23" t="s">
        <v>168</v>
      </c>
      <c r="F12" s="23">
        <v>79.3</v>
      </c>
      <c r="G12" s="23">
        <v>90.2</v>
      </c>
      <c r="H12" s="23">
        <v>80</v>
      </c>
      <c r="I12" s="107">
        <f>H12/G12</f>
        <v>0.8869179600886917</v>
      </c>
      <c r="J12" s="117">
        <f aca="true" t="shared" si="0" ref="J12:J19">H12/F12</f>
        <v>1.008827238335435</v>
      </c>
      <c r="K12" s="422"/>
    </row>
    <row r="13" spans="1:11" s="25" customFormat="1" ht="102.75" customHeight="1">
      <c r="A13" s="427"/>
      <c r="B13" s="427"/>
      <c r="C13" s="39" t="s">
        <v>26</v>
      </c>
      <c r="D13" s="22" t="s">
        <v>174</v>
      </c>
      <c r="E13" s="23" t="s">
        <v>168</v>
      </c>
      <c r="F13" s="23">
        <v>83</v>
      </c>
      <c r="G13" s="23">
        <v>98.43</v>
      </c>
      <c r="H13" s="223">
        <v>70.6</v>
      </c>
      <c r="I13" s="107">
        <f>H13/G13</f>
        <v>0.717260997663314</v>
      </c>
      <c r="J13" s="117">
        <f t="shared" si="0"/>
        <v>0.8506024096385542</v>
      </c>
      <c r="K13" s="424"/>
    </row>
    <row r="14" spans="1:11" s="25" customFormat="1" ht="15">
      <c r="A14" s="429" t="s">
        <v>175</v>
      </c>
      <c r="B14" s="430"/>
      <c r="C14" s="430"/>
      <c r="D14" s="430"/>
      <c r="E14" s="430"/>
      <c r="F14" s="430"/>
      <c r="G14" s="430"/>
      <c r="H14" s="430"/>
      <c r="I14" s="430"/>
      <c r="J14" s="430"/>
      <c r="K14" s="431"/>
    </row>
    <row r="15" spans="1:11" s="25" customFormat="1" ht="39.75" customHeight="1">
      <c r="A15" s="177" t="s">
        <v>19</v>
      </c>
      <c r="B15" s="177" t="s">
        <v>153</v>
      </c>
      <c r="C15" s="39" t="s">
        <v>17</v>
      </c>
      <c r="D15" s="22" t="s">
        <v>176</v>
      </c>
      <c r="E15" s="23" t="s">
        <v>167</v>
      </c>
      <c r="F15" s="23">
        <v>2558</v>
      </c>
      <c r="G15" s="23">
        <v>2406</v>
      </c>
      <c r="H15" s="23">
        <v>1502</v>
      </c>
      <c r="I15" s="107">
        <v>1</v>
      </c>
      <c r="J15" s="117">
        <f t="shared" si="0"/>
        <v>0.5871774824081314</v>
      </c>
      <c r="K15" s="22" t="s">
        <v>258</v>
      </c>
    </row>
    <row r="16" spans="1:11" s="25" customFormat="1" ht="15">
      <c r="A16" s="429" t="s">
        <v>180</v>
      </c>
      <c r="B16" s="446"/>
      <c r="C16" s="446"/>
      <c r="D16" s="446"/>
      <c r="E16" s="446"/>
      <c r="F16" s="446"/>
      <c r="G16" s="446"/>
      <c r="H16" s="446"/>
      <c r="I16" s="446"/>
      <c r="J16" s="446"/>
      <c r="K16" s="447"/>
    </row>
    <row r="17" spans="1:11" s="25" customFormat="1" ht="96">
      <c r="A17" s="425" t="s">
        <v>19</v>
      </c>
      <c r="B17" s="425" t="s">
        <v>156</v>
      </c>
      <c r="C17" s="39" t="s">
        <v>17</v>
      </c>
      <c r="D17" s="22" t="s">
        <v>177</v>
      </c>
      <c r="E17" s="23" t="s">
        <v>168</v>
      </c>
      <c r="F17" s="23">
        <v>12.5</v>
      </c>
      <c r="G17" s="222">
        <v>9</v>
      </c>
      <c r="H17" s="23">
        <v>12.5</v>
      </c>
      <c r="I17" s="107">
        <v>1</v>
      </c>
      <c r="J17" s="117">
        <f t="shared" si="0"/>
        <v>1</v>
      </c>
      <c r="K17" s="422"/>
    </row>
    <row r="18" spans="1:11" s="25" customFormat="1" ht="111" customHeight="1">
      <c r="A18" s="426"/>
      <c r="B18" s="426"/>
      <c r="C18" s="39" t="s">
        <v>21</v>
      </c>
      <c r="D18" s="199" t="s">
        <v>178</v>
      </c>
      <c r="E18" s="23" t="s">
        <v>168</v>
      </c>
      <c r="F18" s="23">
        <v>0</v>
      </c>
      <c r="G18" s="23">
        <v>5.4</v>
      </c>
      <c r="H18" s="23">
        <v>3.45</v>
      </c>
      <c r="I18" s="107">
        <v>1</v>
      </c>
      <c r="J18" s="117">
        <v>1</v>
      </c>
      <c r="K18" s="423"/>
    </row>
    <row r="19" spans="1:11" s="25" customFormat="1" ht="124.5" customHeight="1">
      <c r="A19" s="427"/>
      <c r="B19" s="427"/>
      <c r="C19" s="39" t="s">
        <v>22</v>
      </c>
      <c r="D19" s="200" t="s">
        <v>179</v>
      </c>
      <c r="E19" s="23" t="s">
        <v>168</v>
      </c>
      <c r="F19" s="23">
        <v>30</v>
      </c>
      <c r="G19" s="23">
        <v>100</v>
      </c>
      <c r="H19" s="23">
        <v>50</v>
      </c>
      <c r="I19" s="107">
        <f>H19/G19</f>
        <v>0.5</v>
      </c>
      <c r="J19" s="117">
        <f t="shared" si="0"/>
        <v>1.6666666666666667</v>
      </c>
      <c r="K19" s="424"/>
    </row>
    <row r="20" spans="1:11" s="25" customFormat="1" ht="15">
      <c r="A20" s="442" t="s">
        <v>181</v>
      </c>
      <c r="B20" s="442"/>
      <c r="C20" s="442"/>
      <c r="D20" s="442"/>
      <c r="E20" s="442"/>
      <c r="F20" s="442"/>
      <c r="G20" s="442"/>
      <c r="H20" s="442"/>
      <c r="I20" s="442"/>
      <c r="J20" s="442"/>
      <c r="K20" s="442"/>
    </row>
    <row r="21" spans="1:11" s="25" customFormat="1" ht="48.75">
      <c r="A21" s="175" t="s">
        <v>19</v>
      </c>
      <c r="B21" s="134" t="s">
        <v>159</v>
      </c>
      <c r="C21" s="39">
        <v>1</v>
      </c>
      <c r="D21" s="104" t="s">
        <v>182</v>
      </c>
      <c r="E21" s="23" t="s">
        <v>168</v>
      </c>
      <c r="F21" s="47" t="s">
        <v>220</v>
      </c>
      <c r="G21" s="47" t="s">
        <v>256</v>
      </c>
      <c r="H21" s="47" t="s">
        <v>252</v>
      </c>
      <c r="I21" s="107">
        <v>1</v>
      </c>
      <c r="J21" s="103">
        <f>H21/F21</f>
        <v>0.5666167664670659</v>
      </c>
      <c r="K21" s="422"/>
    </row>
    <row r="22" spans="1:11" s="25" customFormat="1" ht="38.25" customHeight="1">
      <c r="A22" s="176"/>
      <c r="B22" s="120"/>
      <c r="C22" s="39">
        <v>2</v>
      </c>
      <c r="D22" s="102" t="s">
        <v>183</v>
      </c>
      <c r="E22" s="23" t="s">
        <v>186</v>
      </c>
      <c r="F22" s="47" t="s">
        <v>221</v>
      </c>
      <c r="G22" s="47" t="s">
        <v>257</v>
      </c>
      <c r="H22" s="47" t="s">
        <v>253</v>
      </c>
      <c r="I22" s="107">
        <v>1</v>
      </c>
      <c r="J22" s="103">
        <f>H22/F22</f>
        <v>0.5202821869488536</v>
      </c>
      <c r="K22" s="423"/>
    </row>
    <row r="23" spans="1:11" s="25" customFormat="1" ht="36.75">
      <c r="A23" s="181"/>
      <c r="B23" s="120"/>
      <c r="C23" s="39">
        <v>3</v>
      </c>
      <c r="D23" s="102" t="s">
        <v>184</v>
      </c>
      <c r="E23" s="23" t="s">
        <v>185</v>
      </c>
      <c r="F23" s="47" t="s">
        <v>222</v>
      </c>
      <c r="G23" s="47" t="s">
        <v>206</v>
      </c>
      <c r="H23" s="47" t="s">
        <v>254</v>
      </c>
      <c r="I23" s="107">
        <f>H23/G23</f>
        <v>0.4304896691158341</v>
      </c>
      <c r="J23" s="103">
        <f>H23/F23</f>
        <v>0.5099389584976196</v>
      </c>
      <c r="K23" s="424"/>
    </row>
    <row r="24" s="25" customFormat="1" ht="15"/>
    <row r="25" spans="4:11" s="25" customFormat="1" ht="15">
      <c r="D25"/>
      <c r="E25"/>
      <c r="F25"/>
      <c r="G25"/>
      <c r="H25"/>
      <c r="I25"/>
      <c r="J25"/>
      <c r="K25"/>
    </row>
    <row r="26" spans="4:11" s="25" customFormat="1" ht="15">
      <c r="D26"/>
      <c r="E26"/>
      <c r="F26"/>
      <c r="G26"/>
      <c r="H26"/>
      <c r="I26"/>
      <c r="J26"/>
      <c r="K26"/>
    </row>
    <row r="27" spans="4:11" s="25" customFormat="1" ht="15">
      <c r="D27"/>
      <c r="E27"/>
      <c r="F27"/>
      <c r="G27"/>
      <c r="H27"/>
      <c r="I27"/>
      <c r="J27"/>
      <c r="K27"/>
    </row>
  </sheetData>
  <sheetProtection/>
  <mergeCells count="25">
    <mergeCell ref="K12:K13"/>
    <mergeCell ref="A8:A13"/>
    <mergeCell ref="A20:K20"/>
    <mergeCell ref="G5:G6"/>
    <mergeCell ref="A7:K7"/>
    <mergeCell ref="A16:K16"/>
    <mergeCell ref="K17:K19"/>
    <mergeCell ref="A2:K2"/>
    <mergeCell ref="I4:I6"/>
    <mergeCell ref="J4:J6"/>
    <mergeCell ref="K4:K6"/>
    <mergeCell ref="A3:K3"/>
    <mergeCell ref="F5:F6"/>
    <mergeCell ref="C4:C6"/>
    <mergeCell ref="A4:B5"/>
    <mergeCell ref="K21:K23"/>
    <mergeCell ref="A17:A19"/>
    <mergeCell ref="H5:H6"/>
    <mergeCell ref="E4:E6"/>
    <mergeCell ref="A14:K14"/>
    <mergeCell ref="B8:B13"/>
    <mergeCell ref="D4:D6"/>
    <mergeCell ref="B17:B19"/>
    <mergeCell ref="D8:K8"/>
    <mergeCell ref="F4:H4"/>
  </mergeCells>
  <printOptions/>
  <pageMargins left="0.11811023622047245" right="0.11811023622047245" top="0.35433070866141736" bottom="0.35433070866141736" header="0.31496062992125984" footer="0.31496062992125984"/>
  <pageSetup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5.28125" style="0" customWidth="1"/>
    <col min="2" max="2" width="52.421875" style="0" customWidth="1"/>
    <col min="3" max="3" width="13.28125" style="0" customWidth="1"/>
    <col min="4" max="4" width="10.28125" style="0" customWidth="1"/>
    <col min="5" max="5" width="67.8515625" style="0" customWidth="1"/>
  </cols>
  <sheetData>
    <row r="1" ht="26.25" customHeight="1">
      <c r="E1" s="26" t="s">
        <v>63</v>
      </c>
    </row>
    <row r="2" spans="1:5" ht="30" customHeight="1">
      <c r="A2" s="448" t="s">
        <v>188</v>
      </c>
      <c r="B2" s="448"/>
      <c r="C2" s="448"/>
      <c r="D2" s="448"/>
      <c r="E2" s="448"/>
    </row>
    <row r="3" spans="1:5" ht="15.75">
      <c r="A3" s="449" t="s">
        <v>73</v>
      </c>
      <c r="B3" s="449"/>
      <c r="C3" s="449"/>
      <c r="D3" s="449"/>
      <c r="E3" s="449"/>
    </row>
    <row r="4" spans="1:5" ht="31.5">
      <c r="A4" s="24" t="s">
        <v>51</v>
      </c>
      <c r="B4" s="183" t="s">
        <v>58</v>
      </c>
      <c r="C4" s="184" t="s">
        <v>59</v>
      </c>
      <c r="D4" s="183" t="s">
        <v>60</v>
      </c>
      <c r="E4" s="183" t="s">
        <v>61</v>
      </c>
    </row>
    <row r="5" spans="1:5" ht="99.75" customHeight="1">
      <c r="A5" s="92"/>
      <c r="B5" s="182"/>
      <c r="C5" s="185"/>
      <c r="D5" s="186"/>
      <c r="E5" s="182"/>
    </row>
  </sheetData>
  <sheetProtection/>
  <mergeCells count="2">
    <mergeCell ref="A2:E2"/>
    <mergeCell ref="A3:E3"/>
  </mergeCells>
  <printOptions/>
  <pageMargins left="0" right="0" top="0.35433070866141736" bottom="0.35433070866141736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2016-09-23T05:18:06Z</cp:lastPrinted>
  <dcterms:created xsi:type="dcterms:W3CDTF">2006-09-16T00:00:00Z</dcterms:created>
  <dcterms:modified xsi:type="dcterms:W3CDTF">2018-07-30T10:56:50Z</dcterms:modified>
  <cp:category/>
  <cp:version/>
  <cp:contentType/>
  <cp:contentStatus/>
</cp:coreProperties>
</file>